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7125" activeTab="0"/>
  </bookViews>
  <sheets>
    <sheet name="испол ИП 2017г от 30.03.18г (2" sheetId="1" r:id="rId1"/>
  </sheets>
  <definedNames>
    <definedName name="_xlnm.Print_Titles" localSheetId="0">'испол ИП 2017г от 30.03.18г (2'!$10:$13</definedName>
    <definedName name="_xlnm.Print_Area" localSheetId="0">'испол ИП 2017г от 30.03.18г (2'!$A$1:$Z$50</definedName>
  </definedNames>
  <calcPr fullCalcOnLoad="1"/>
</workbook>
</file>

<file path=xl/sharedStrings.xml><?xml version="1.0" encoding="utf-8"?>
<sst xmlns="http://schemas.openxmlformats.org/spreadsheetml/2006/main" count="116" uniqueCount="86">
  <si>
    <t>АО "СЕВКАЗЭНЕРГО"</t>
  </si>
  <si>
    <t>(вид деятельности)</t>
  </si>
  <si>
    <t>Факт</t>
  </si>
  <si>
    <t>Услуга по производству тепловой энергии</t>
  </si>
  <si>
    <t xml:space="preserve">1.Реконструкция схемы выдачи тепловой мощности Петропавловской ТЭЦ-2                                       </t>
  </si>
  <si>
    <t>информация о плановых и фактических объемах предоставления регулируемых услуг(товаров, работ)</t>
  </si>
  <si>
    <t>План</t>
  </si>
  <si>
    <t>№     п/п</t>
  </si>
  <si>
    <t>Наименование регулируемых услуг (товаров,работ) и обслуживаемая территория</t>
  </si>
  <si>
    <t>Наименование мероприятий</t>
  </si>
  <si>
    <t>Отчет о прибылях и убытках</t>
  </si>
  <si>
    <t>отклонение</t>
  </si>
  <si>
    <t>Причины отклонения</t>
  </si>
  <si>
    <t>собственные средства</t>
  </si>
  <si>
    <t>Аммортизация</t>
  </si>
  <si>
    <t>Прибыль</t>
  </si>
  <si>
    <t>Заемные средства</t>
  </si>
  <si>
    <t>Бюджетные средства</t>
  </si>
  <si>
    <t>Факт прошлого года</t>
  </si>
  <si>
    <t>Факт текущего года</t>
  </si>
  <si>
    <t xml:space="preserve">                                                                            (наименование субъекта естественной  монополии)</t>
  </si>
  <si>
    <t>кем утверждена программа (проект), (дата, номер приказа)</t>
  </si>
  <si>
    <t>Ед. изм.</t>
  </si>
  <si>
    <t>услуга</t>
  </si>
  <si>
    <t>Мероприятия          в т.ч.</t>
  </si>
  <si>
    <t>*** - с приложением  подтверждающих документов по реализации инвестиционной программы ( копии  договоров, контрактов)</t>
  </si>
  <si>
    <t>Услуга по производству тепловой энергии  для города и СКО</t>
  </si>
  <si>
    <t>-</t>
  </si>
  <si>
    <t>Количество технологических нарушений (аварий, отказов I, II степени), шт.</t>
  </si>
  <si>
    <t>Период предоставления услуги в рамках инвестиционной  программы (плана капитальных вложений) (проекта)</t>
  </si>
  <si>
    <t>Оценка повышения качества и надежности предоставляемых  услуг(товаров,услуг)</t>
  </si>
  <si>
    <t>**</t>
  </si>
  <si>
    <t>**Количество в натуральных показателях</t>
  </si>
  <si>
    <t>Информация о фактических условиях  и размерах  финансирования инвестиционной программы  (проекта),           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</si>
  <si>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 программе (проекте)</t>
  </si>
  <si>
    <t>Снижение износа (физического) основных фондов (активов), %, по годам реализации в зависимости от утвержденной  инвестиционной программы (проекта)</t>
  </si>
  <si>
    <t>Снижение потерь,%,по годам реализации в зависимости от утвержденной  инвестиционной  программы                     ( проекта)</t>
  </si>
  <si>
    <t>Снижение аварийности, по годам реализации в зависимости от утвержденной инвестиционной программы  (проекта)</t>
  </si>
  <si>
    <t>Сумма инвестиционной программы  (проекта)                                            тыс. тенге</t>
  </si>
  <si>
    <t>Улучшение производственных показателей ,%, по годам реализации в зависимости от утвержденной  инвестиционной  программы         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</si>
  <si>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</si>
  <si>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В связи с отсутствием источника финансирования прибыли</t>
  </si>
  <si>
    <t>Информация субъекта естественной монополии об исполнении инвестиционной программы (проекта)</t>
  </si>
  <si>
    <t>"Реконструкция, модернизация и техническое перевооружение энергетического оборудования  на 2017год"</t>
  </si>
  <si>
    <t>Приказ №116-ОД от29.11.2017г "О внесении изменения в приказ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СКО от 9.11.2015г: №129-ОД " об утверждении инвестиционной программы "Реконструкция, модернизация и техническое перевооружение энергетического оборудования АО "СЕВКАЗЭНЕРГО"  на 2016-2020 годы"</t>
  </si>
  <si>
    <t>2017         год</t>
  </si>
  <si>
    <t>1.1Приобретение и монтаж технологических трубопроводов и тепловых выводов на площадке</t>
  </si>
  <si>
    <t xml:space="preserve">1.2 Реконструкция центрального теплового распределительного пункта (ЦТРП)                                                   </t>
  </si>
  <si>
    <t>1.3 Реконструкция схемы выдачи тепловой мощности ПТЭЦ-2: приобретение и монтаж электрооборудования КИПиА ЦТРП</t>
  </si>
  <si>
    <t>1.4. Приобретение и монтаж оборудования насосной станции.</t>
  </si>
  <si>
    <t>1.5. Технический надзор</t>
  </si>
  <si>
    <t xml:space="preserve">1.6.Авторский надзор                                        </t>
  </si>
  <si>
    <t>2. Энергосберегающие мероприятия</t>
  </si>
  <si>
    <t>2.1.Обоснованное снижение температуры внутри здания Проходной конторы корпуса 2</t>
  </si>
  <si>
    <t>2.2.Обоснованное снижение температуры внутри здания ХВО1</t>
  </si>
  <si>
    <t>2.3. Замена подогревателя сетевой воды (ПСВ)-500-3-23 №2 ТА-2</t>
  </si>
  <si>
    <t>2.4. Замена подогревателя сетевой воды (ПСВ)-500-3-23 №2 ТА-7</t>
  </si>
  <si>
    <t>2.5.Замена подогревателя низкого давления (ПНД)-2 ТА-2</t>
  </si>
  <si>
    <t>767920                в т. ч.</t>
  </si>
  <si>
    <t>* - Данная  информация размещается на своем Интернет-ресурсе , а также в средствах массовой информации СМИ  в сроки до 01.07.2018года</t>
  </si>
  <si>
    <t>Выработка электроэнергии, млн.кВтч, +0,57%</t>
  </si>
  <si>
    <t>Отпуск электроэнергии с шин, млн.кВтч, +0,96%</t>
  </si>
  <si>
    <t>Отпуск тепловой энергии, тыс.Гкал, -10,88%</t>
  </si>
  <si>
    <t>Удельный расход условного топлива на отпуск электроэнергии, г/кВтч, -2,02%</t>
  </si>
  <si>
    <t>Удельный расход условного топлива на отпуск теплоэнергии, кг/Гкал, 1,07%</t>
  </si>
  <si>
    <t>Расход элекроэнергии на ХН и ПТН, млн.кВтч, -3,63%</t>
  </si>
  <si>
    <t>Расход теплоэнергии на ХН и ПТН, тыс.Гкал, +10,48%</t>
  </si>
  <si>
    <t>Расход элекроэнергии на с/н, -0,34%</t>
  </si>
  <si>
    <t>Монтаж техтрубопроводов д=1200х14мм,1200х11мм-465м;1020х11мм-25м; д=630х12мм,630х8мм-192,6м;д=159х4,5мм,159х7,5-22м;д=89х3мм-21м;д=57х3мм-38м; фасонные части д=1200-1000мм-22,9т; д=300-600мм-7,17т;д50-250мм-0,2т;  м/к -23,28т; задвижки д=1000мм-1шт; д=600-4шт;д=300-1шт;д=150-6шт;д=80-4шт; д=50-27шт; антикоррозийная защита труб-ов -2267,43м2; устройство фундаментов из бетона В20 -380,7м3; монтаж унифицированных 2-х ярусных эстакад -188,62тн; изоляция труб-ов-4758,29м2; устройство площадок обслуживания -10шт.</t>
  </si>
  <si>
    <t>Монтаж техтрубопроводов д=1200х14мм,1200х11мм-465м;1020х11мм-25м; д=630х12мм,630х8мм-192,6м;д=159х4,5мм,159х7,5-22м;д=89х3мм-21м;д=57х3мм-38м; фасонные части д=1200-1000мм-22,9т; д=300-600мм-7,17т;д50-250мм-0,2т;  м/к -23,28т; задвижки д=1000мм-1шт; д=600-4шт;д=300-1шт;д=150-6шт;д=80-4шт; д=50-27шт; антикоррозийная защита труб-ов -2267,43м2; устройство фундаментов из бетона В20 -380,7м3; монтаж унифицированных 2-х ярусных эстакад -188,62тн; изоляция труб-ов-4758,29м2.</t>
  </si>
  <si>
    <t>Устройство монолитного канала, монтаж монолитных плит ПМ -63,33 м3(бетон В20), монтаж м/конструкций (стойки,балки, связи, площадки, настилы - 2,8тн), прокладка кабеля -421м, установка светильников, ламп -63 шт, демонтаж техтуб-ов д=800мм,600мм,400мм-8,4тн;монтаж техтуб-ов д=1020мм, 89мм - 36,53тн; изоляция трубопроводов д=800-100мм   -300м2.</t>
  </si>
  <si>
    <t>Монтаж щитов 1шт, пультов 2шт, шкафов-1шт, кабелей КИПиА -660м; монтаж модулей стенда МОМ -6шт   (шт)</t>
  </si>
  <si>
    <t>подогреватель сетевой воды ПСВ500-3523</t>
  </si>
  <si>
    <t>Латунная трубка Л-68 16*1 -0,83 тн</t>
  </si>
  <si>
    <t>559042             в т.ч.</t>
  </si>
  <si>
    <t>В результате исполнения плана капитальных вложений  уровень  выработки электроэнергии  увеличился на 18,302 мнн.кВтч., при этом увеличился отпуск электроэнергии с шин на 27,18 млн.кВтч. Снижен расход электроэнергии на собственные нужды на 2,93%  и расход на ХН иПТН на 3,63%. Снизился удельный расход условного топлива на отпуск электроэнергии на 8,21 г/кВтч.</t>
  </si>
  <si>
    <t>** - отчет о прибылях и убытках представляется  согласно приложению 3  приказа Министра  финансов РК от 28 июня 2017 года №404 " Об утверждении перечня  и форм годовой финансовой  отчетности для публикации организации публичного  интереса (кроме финансовых организаций).</t>
  </si>
  <si>
    <t>Средний износ по КА и ТА, %,  +0,59%</t>
  </si>
  <si>
    <t>Износ по котлоагрегатам, %, --0,77%</t>
  </si>
  <si>
    <t>Износ по турбоагрегатам, %, +2,95%</t>
  </si>
  <si>
    <t>Увеличение среднего износа за 2017 год по котлоагрегатам и  турбоагрегатам  на 0,59 % относительно факта 2016 года связанно с увеличением общих часов наработки по турбоагрегатам.</t>
  </si>
  <si>
    <t xml:space="preserve">Общее снижение повреждаемости за 2017 по сравнению с 2016 годом на 8 технологических нарушений.
1) 4-останова КАст.№11 связано с повреждением труб В/Э 2ступени (в период планового и текущего ремонта произведена замена участков труб, произведено шаблонирование труб)
2) 5-остановов КАст.№10 связано с повреждением труб В/Э 2 ступени и экранных труб ( в период капитального ремонта произведена замена змеевиков заднего правого блока В/Э 2 ступени, замена дефектных участков левого переднего блока экранов)      
</t>
  </si>
  <si>
    <t xml:space="preserve">
</t>
  </si>
  <si>
    <t xml:space="preserve">9) 1-нарушение Напорный водовод циркуляционной воды ЦН-4 При переходе по циркуляционным насосам с ЦН-5 на ЦН-4 произошло механическое повреждение напорного трубопровода Ø1600мм. от  ЦН-4, после напорной задвижки. (дефекты устранены водовод введен в работу)                          10) 1- нарушение на ПС 220/35/10кВ «Смирново» При неблагоприятных погодных условиях (сильный ветер, молния) произошло повреждение разрядника 220 кВ I СШ ф. «С» вследствие механического разрушения 5 элемента разрядника (устранено, введен в работу)                                 11)  1-нарушение на КА ст. №6 .Провернуло подшипник №3 МВ-6А, по валу выработка и износ шейки посадочного места подшипника. Смещение вала привода в сторону улитки, сход наружной обоймы подшипника №4.(произвели замену изношенных деталей введен в работу)     </t>
  </si>
  <si>
    <t xml:space="preserve">
12) 1-останов КАст.№5 связанный с повреждением ШПП№13 ( в ремонтную компанию закорочены петли ШПП)                                                  13) 1- останов КАст.№7 связанный с повреждением МВ-7В (произвели замену подшипника и замену резиновых втулок)
14) 1-останов КА-3 связанный с повреждаемостью экранных труб (в текущий ремонт произведена подтяжка труб к корпусу с заменой оперативных участков.)                                      15) 1-останов КАст№1 Разрыв фестонной трубы. (район потолочного пароперегревателя) произвели замену
16) 1- останов КАст№2 был погашен в ремонт, защитой по повышению расхода воды и пара до 40 тн..На  В/Э -1ст. на основании гидравлических испытаний, произвели ревизию золозащиты, рихтовку пакетов.                             17)1 –останов КАст№6 связанный с повреждением  ШПП№10 устранили дефекты.
18) 1- останов КАст №10 связанный с разрывом фестонной трубы произвели замену.</t>
  </si>
  <si>
    <t xml:space="preserve">3) 2- останова КАст.№6 связано с повреждением экранных труб (в период текущего ремонта произведена замена вставок с операционными стыками) 4) 2- останова КАст.№2 связано с повреждением В/Э 1 ступени и КПП-2 ступени (в период текущего ремонта произведено устранение дефектов) 5) 1-останов ТА-5 внутреннее повреждение автомата рабочего возбуждения (устранено несоответствие)                            6) 1-останов Трансформатор 2Т, - разрушения выключателя 10кВ 1Т;внутреннее повреждение трансформатора 2Т (работа газовой защиты);явилось трехфазное короткое замыкание на шинах 10кВ, возникшее из-за повреждения ОПН ячейка 1Т, вследствие грозового перенапряжения от близкого разряда молнии.(произвели ремонт и ввели в работу)                           7) 1- останов ТА-4 неплотность 3 газоохладителя по причине дефектов изготовления (произвели замену газоохладителя)
8) 1- останов Трансформатор 7АТ отключился блок генератор-автотрансформатор 7АТ от действия дифзащиты автотрансформатра, дифзащиты от замыканий на землю и газовой защиты.(введен в резерв)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</si>
</sst>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1.2"/>
      <color indexed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u val="single"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/>
    </xf>
    <xf numFmtId="0" fontId="56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1" fontId="61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6" fillId="0" borderId="13" xfId="0" applyFont="1" applyFill="1" applyBorder="1" applyAlignment="1">
      <alignment wrapText="1"/>
    </xf>
    <xf numFmtId="0" fontId="56" fillId="0" borderId="13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wrapText="1"/>
    </xf>
    <xf numFmtId="0" fontId="56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wrapText="1"/>
    </xf>
    <xf numFmtId="2" fontId="56" fillId="33" borderId="10" xfId="0" applyNumberFormat="1" applyFont="1" applyFill="1" applyBorder="1" applyAlignment="1">
      <alignment horizontal="center" wrapText="1"/>
    </xf>
    <xf numFmtId="172" fontId="56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8" fillId="0" borderId="0" xfId="0" applyFont="1" applyFill="1" applyAlignment="1">
      <alignment horizontal="left" wrapText="1"/>
    </xf>
    <xf numFmtId="1" fontId="55" fillId="0" borderId="10" xfId="0" applyNumberFormat="1" applyFont="1" applyFill="1" applyBorder="1" applyAlignment="1">
      <alignment horizontal="center" vertical="center"/>
    </xf>
    <xf numFmtId="172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vertical="top"/>
    </xf>
    <xf numFmtId="0" fontId="61" fillId="0" borderId="15" xfId="0" applyFont="1" applyFill="1" applyBorder="1" applyAlignment="1">
      <alignment vertical="top"/>
    </xf>
    <xf numFmtId="0" fontId="55" fillId="0" borderId="13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55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/>
    </xf>
    <xf numFmtId="49" fontId="6" fillId="0" borderId="17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top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58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56" fillId="0" borderId="2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22" xfId="0" applyFont="1" applyFill="1" applyBorder="1" applyAlignment="1">
      <alignment horizontal="left" vertical="top" wrapText="1"/>
    </xf>
    <xf numFmtId="0" fontId="56" fillId="0" borderId="23" xfId="0" applyFont="1" applyFill="1" applyBorder="1" applyAlignment="1">
      <alignment horizontal="left" vertical="top" wrapText="1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  <xf numFmtId="0" fontId="67" fillId="33" borderId="10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29" xfId="0" applyFont="1" applyFill="1" applyBorder="1" applyAlignment="1">
      <alignment horizontal="center" vertical="top" wrapText="1"/>
    </xf>
    <xf numFmtId="0" fontId="58" fillId="0" borderId="30" xfId="0" applyFont="1" applyBorder="1" applyAlignment="1">
      <alignment horizontal="center" vertical="top"/>
    </xf>
    <xf numFmtId="0" fontId="58" fillId="0" borderId="17" xfId="0" applyFont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 wrapText="1"/>
    </xf>
    <xf numFmtId="0" fontId="56" fillId="0" borderId="14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5" fillId="0" borderId="30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5" fillId="0" borderId="31" xfId="0" applyFont="1" applyFill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/>
    </xf>
    <xf numFmtId="0" fontId="58" fillId="0" borderId="32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14" xfId="0" applyFont="1" applyBorder="1" applyAlignment="1">
      <alignment horizontal="center" vertical="top" wrapText="1"/>
    </xf>
    <xf numFmtId="0" fontId="58" fillId="0" borderId="30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/>
    </xf>
    <xf numFmtId="0" fontId="61" fillId="0" borderId="33" xfId="0" applyFont="1" applyBorder="1" applyAlignment="1">
      <alignment horizontal="center" vertical="top"/>
    </xf>
    <xf numFmtId="0" fontId="61" fillId="0" borderId="34" xfId="0" applyFont="1" applyBorder="1" applyAlignment="1">
      <alignment horizontal="center" vertical="top"/>
    </xf>
    <xf numFmtId="0" fontId="56" fillId="0" borderId="30" xfId="0" applyFont="1" applyBorder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56" fillId="0" borderId="35" xfId="0" applyFont="1" applyFill="1" applyBorder="1" applyAlignment="1">
      <alignment horizontal="left" vertical="top" wrapText="1"/>
    </xf>
    <xf numFmtId="0" fontId="56" fillId="0" borderId="36" xfId="0" applyFont="1" applyFill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horizontal="left" vertical="top" wrapText="1"/>
    </xf>
    <xf numFmtId="0" fontId="68" fillId="0" borderId="14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172" fontId="56" fillId="0" borderId="14" xfId="0" applyNumberFormat="1" applyFont="1" applyFill="1" applyBorder="1" applyAlignment="1">
      <alignment horizontal="center" vertical="top"/>
    </xf>
    <xf numFmtId="172" fontId="56" fillId="0" borderId="30" xfId="0" applyNumberFormat="1" applyFont="1" applyFill="1" applyBorder="1" applyAlignment="1">
      <alignment horizontal="center" vertical="top"/>
    </xf>
    <xf numFmtId="172" fontId="56" fillId="0" borderId="17" xfId="0" applyNumberFormat="1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center" vertical="top"/>
    </xf>
    <xf numFmtId="0" fontId="56" fillId="0" borderId="30" xfId="0" applyFont="1" applyFill="1" applyBorder="1" applyAlignment="1">
      <alignment horizontal="center" vertical="top"/>
    </xf>
    <xf numFmtId="0" fontId="56" fillId="0" borderId="17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center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33" borderId="30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0" fontId="58" fillId="0" borderId="3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1" fontId="55" fillId="0" borderId="14" xfId="0" applyNumberFormat="1" applyFont="1" applyFill="1" applyBorder="1" applyAlignment="1">
      <alignment horizontal="center" vertical="top"/>
    </xf>
    <xf numFmtId="1" fontId="55" fillId="0" borderId="17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/>
    </xf>
    <xf numFmtId="0" fontId="65" fillId="0" borderId="3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" fontId="62" fillId="0" borderId="10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view="pageBreakPreview" zoomScale="124" zoomScaleSheetLayoutView="124" zoomScalePageLayoutView="0" workbookViewId="0" topLeftCell="A1">
      <selection activeCell="A3" sqref="A3:Y3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4.8515625" style="0" customWidth="1"/>
    <col min="4" max="4" width="6.421875" style="0" customWidth="1"/>
    <col min="5" max="5" width="15.7109375" style="0" customWidth="1"/>
    <col min="6" max="6" width="14.421875" style="0" customWidth="1"/>
    <col min="7" max="7" width="7.28125" style="0" customWidth="1"/>
    <col min="8" max="9" width="7.421875" style="0" customWidth="1"/>
    <col min="10" max="10" width="8.421875" style="0" customWidth="1"/>
    <col min="11" max="11" width="8.7109375" style="0" customWidth="1"/>
    <col min="12" max="12" width="12.00390625" style="0" customWidth="1"/>
    <col min="13" max="13" width="7.140625" style="0" customWidth="1"/>
    <col min="14" max="14" width="7.28125" style="0" customWidth="1"/>
    <col min="15" max="16" width="7.140625" style="0" customWidth="1"/>
    <col min="17" max="17" width="11.7109375" style="0" customWidth="1"/>
    <col min="18" max="18" width="10.57421875" style="0" customWidth="1"/>
    <col min="21" max="21" width="6.00390625" style="0" customWidth="1"/>
    <col min="22" max="22" width="5.8515625" style="0" customWidth="1"/>
    <col min="23" max="23" width="7.00390625" style="0" customWidth="1"/>
    <col min="24" max="24" width="11.28125" style="0" customWidth="1"/>
    <col min="25" max="25" width="11.140625" style="0" customWidth="1"/>
    <col min="26" max="26" width="11.57421875" style="0" customWidth="1"/>
    <col min="27" max="31" width="9.140625" style="13" customWidth="1"/>
  </cols>
  <sheetData>
    <row r="1" spans="1:25" ht="18.75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8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31" s="2" customFormat="1" ht="18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AA3" s="14"/>
      <c r="AB3" s="14"/>
      <c r="AC3" s="14"/>
      <c r="AD3" s="14"/>
      <c r="AE3" s="14"/>
    </row>
    <row r="4" spans="1:25" ht="12" customHeight="1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23"/>
      <c r="X4" s="23"/>
      <c r="Y4" s="23"/>
    </row>
    <row r="5" spans="1:25" ht="15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12" customHeight="1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31" s="6" customFormat="1" ht="30" customHeight="1">
      <c r="A7" s="92" t="s">
        <v>44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AA7" s="15"/>
      <c r="AB7" s="15"/>
      <c r="AC7" s="15"/>
      <c r="AD7" s="15"/>
      <c r="AE7" s="15"/>
    </row>
    <row r="8" spans="1:25" ht="15">
      <c r="A8" s="89" t="s">
        <v>21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ht="15.75" thickBot="1"/>
    <row r="10" spans="1:26" ht="45.75" customHeight="1">
      <c r="A10" s="93" t="s">
        <v>7</v>
      </c>
      <c r="B10" s="84" t="s">
        <v>5</v>
      </c>
      <c r="C10" s="84"/>
      <c r="D10" s="84"/>
      <c r="E10" s="84"/>
      <c r="F10" s="84"/>
      <c r="G10" s="84"/>
      <c r="H10" s="84" t="s">
        <v>10</v>
      </c>
      <c r="I10" s="84" t="s">
        <v>38</v>
      </c>
      <c r="J10" s="84"/>
      <c r="K10" s="84"/>
      <c r="L10" s="84"/>
      <c r="M10" s="84" t="s">
        <v>33</v>
      </c>
      <c r="N10" s="84"/>
      <c r="O10" s="84"/>
      <c r="P10" s="84"/>
      <c r="Q10" s="84" t="s">
        <v>34</v>
      </c>
      <c r="R10" s="84"/>
      <c r="S10" s="84"/>
      <c r="T10" s="84"/>
      <c r="U10" s="84"/>
      <c r="V10" s="84"/>
      <c r="W10" s="84"/>
      <c r="X10" s="84"/>
      <c r="Y10" s="84" t="s">
        <v>40</v>
      </c>
      <c r="Z10" s="85" t="s">
        <v>30</v>
      </c>
    </row>
    <row r="11" spans="1:26" ht="108.75" customHeight="1">
      <c r="A11" s="94"/>
      <c r="B11" s="83" t="s">
        <v>8</v>
      </c>
      <c r="C11" s="83" t="s">
        <v>9</v>
      </c>
      <c r="D11" s="83" t="s">
        <v>22</v>
      </c>
      <c r="E11" s="83" t="s">
        <v>32</v>
      </c>
      <c r="F11" s="83"/>
      <c r="G11" s="83" t="s">
        <v>29</v>
      </c>
      <c r="H11" s="83"/>
      <c r="I11" s="82" t="s">
        <v>6</v>
      </c>
      <c r="J11" s="82" t="s">
        <v>2</v>
      </c>
      <c r="K11" s="82" t="s">
        <v>11</v>
      </c>
      <c r="L11" s="83" t="s">
        <v>12</v>
      </c>
      <c r="M11" s="83" t="s">
        <v>13</v>
      </c>
      <c r="N11" s="83"/>
      <c r="O11" s="83" t="s">
        <v>16</v>
      </c>
      <c r="P11" s="83" t="s">
        <v>17</v>
      </c>
      <c r="Q11" s="83" t="s">
        <v>39</v>
      </c>
      <c r="R11" s="83"/>
      <c r="S11" s="83" t="s">
        <v>35</v>
      </c>
      <c r="T11" s="83"/>
      <c r="U11" s="83" t="s">
        <v>36</v>
      </c>
      <c r="V11" s="83"/>
      <c r="W11" s="83" t="s">
        <v>37</v>
      </c>
      <c r="X11" s="83"/>
      <c r="Y11" s="83"/>
      <c r="Z11" s="86"/>
    </row>
    <row r="12" spans="1:26" ht="69.75" customHeight="1">
      <c r="A12" s="94"/>
      <c r="B12" s="83"/>
      <c r="C12" s="83"/>
      <c r="D12" s="83"/>
      <c r="E12" s="63" t="s">
        <v>6</v>
      </c>
      <c r="F12" s="63" t="s">
        <v>2</v>
      </c>
      <c r="G12" s="83"/>
      <c r="H12" s="83"/>
      <c r="I12" s="82"/>
      <c r="J12" s="82"/>
      <c r="K12" s="82"/>
      <c r="L12" s="83"/>
      <c r="M12" s="17" t="s">
        <v>14</v>
      </c>
      <c r="N12" s="18" t="s">
        <v>15</v>
      </c>
      <c r="O12" s="83"/>
      <c r="P12" s="83"/>
      <c r="Q12" s="64" t="s">
        <v>18</v>
      </c>
      <c r="R12" s="64" t="s">
        <v>19</v>
      </c>
      <c r="S12" s="64" t="s">
        <v>18</v>
      </c>
      <c r="T12" s="64" t="s">
        <v>19</v>
      </c>
      <c r="U12" s="63" t="s">
        <v>6</v>
      </c>
      <c r="V12" s="63" t="s">
        <v>2</v>
      </c>
      <c r="W12" s="64" t="s">
        <v>18</v>
      </c>
      <c r="X12" s="64" t="s">
        <v>19</v>
      </c>
      <c r="Y12" s="83"/>
      <c r="Z12" s="86"/>
    </row>
    <row r="13" spans="1:26" ht="15">
      <c r="A13" s="19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  <c r="R13" s="62">
        <v>18</v>
      </c>
      <c r="S13" s="62">
        <v>19</v>
      </c>
      <c r="T13" s="62">
        <v>20</v>
      </c>
      <c r="U13" s="62">
        <v>21</v>
      </c>
      <c r="V13" s="62">
        <v>22</v>
      </c>
      <c r="W13" s="62">
        <v>23</v>
      </c>
      <c r="X13" s="62">
        <v>24</v>
      </c>
      <c r="Y13" s="20">
        <v>25</v>
      </c>
      <c r="Z13" s="22">
        <v>26</v>
      </c>
    </row>
    <row r="14" spans="1:26" ht="21.75" customHeight="1">
      <c r="A14" s="129">
        <v>1</v>
      </c>
      <c r="B14" s="83" t="s">
        <v>26</v>
      </c>
      <c r="C14" s="95" t="s">
        <v>24</v>
      </c>
      <c r="D14" s="81"/>
      <c r="E14" s="110"/>
      <c r="F14" s="110"/>
      <c r="G14" s="133" t="s">
        <v>45</v>
      </c>
      <c r="H14" s="168" t="s">
        <v>31</v>
      </c>
      <c r="I14" s="170" t="s">
        <v>58</v>
      </c>
      <c r="J14" s="171" t="s">
        <v>74</v>
      </c>
      <c r="K14" s="172">
        <f>K30+K38+K44</f>
        <v>-208877.69999999992</v>
      </c>
      <c r="L14" s="141"/>
      <c r="M14" s="109">
        <v>559042</v>
      </c>
      <c r="N14" s="109">
        <v>0</v>
      </c>
      <c r="O14" s="81"/>
      <c r="P14" s="81"/>
      <c r="Q14" s="103" t="s">
        <v>60</v>
      </c>
      <c r="R14" s="103"/>
      <c r="S14" s="103" t="s">
        <v>77</v>
      </c>
      <c r="T14" s="103"/>
      <c r="U14" s="76" t="s">
        <v>27</v>
      </c>
      <c r="V14" s="76" t="s">
        <v>27</v>
      </c>
      <c r="W14" s="103" t="s">
        <v>28</v>
      </c>
      <c r="X14" s="103"/>
      <c r="Y14" s="104" t="s">
        <v>80</v>
      </c>
      <c r="Z14" s="96" t="s">
        <v>75</v>
      </c>
    </row>
    <row r="15" spans="1:26" ht="11.25" customHeight="1">
      <c r="A15" s="130"/>
      <c r="B15" s="83"/>
      <c r="C15" s="95"/>
      <c r="D15" s="81"/>
      <c r="E15" s="132"/>
      <c r="F15" s="132"/>
      <c r="G15" s="133"/>
      <c r="H15" s="169"/>
      <c r="I15" s="170"/>
      <c r="J15" s="171"/>
      <c r="K15" s="170"/>
      <c r="L15" s="142"/>
      <c r="M15" s="109"/>
      <c r="N15" s="109"/>
      <c r="O15" s="81"/>
      <c r="P15" s="81"/>
      <c r="Q15" s="45">
        <v>3207.868</v>
      </c>
      <c r="R15" s="52">
        <v>3226.17</v>
      </c>
      <c r="S15" s="45">
        <v>59.74</v>
      </c>
      <c r="T15" s="53">
        <v>60.33</v>
      </c>
      <c r="U15" s="76"/>
      <c r="V15" s="76"/>
      <c r="W15" s="103"/>
      <c r="X15" s="103"/>
      <c r="Y15" s="104"/>
      <c r="Z15" s="96"/>
    </row>
    <row r="16" spans="1:26" ht="23.25" customHeight="1">
      <c r="A16" s="130"/>
      <c r="B16" s="83"/>
      <c r="C16" s="95"/>
      <c r="D16" s="81"/>
      <c r="E16" s="132"/>
      <c r="F16" s="132"/>
      <c r="G16" s="133"/>
      <c r="H16" s="169"/>
      <c r="I16" s="170"/>
      <c r="J16" s="171"/>
      <c r="K16" s="170"/>
      <c r="L16" s="142"/>
      <c r="M16" s="109"/>
      <c r="N16" s="109"/>
      <c r="O16" s="81"/>
      <c r="P16" s="81"/>
      <c r="Q16" s="103" t="s">
        <v>61</v>
      </c>
      <c r="R16" s="103"/>
      <c r="S16" s="103" t="s">
        <v>78</v>
      </c>
      <c r="T16" s="103"/>
      <c r="U16" s="76"/>
      <c r="V16" s="76"/>
      <c r="W16" s="103"/>
      <c r="X16" s="103"/>
      <c r="Y16" s="104"/>
      <c r="Z16" s="96"/>
    </row>
    <row r="17" spans="1:26" ht="12.75" customHeight="1">
      <c r="A17" s="130"/>
      <c r="B17" s="83"/>
      <c r="C17" s="95"/>
      <c r="D17" s="81"/>
      <c r="E17" s="132"/>
      <c r="F17" s="132"/>
      <c r="G17" s="133"/>
      <c r="H17" s="169"/>
      <c r="I17" s="170"/>
      <c r="J17" s="171"/>
      <c r="K17" s="170"/>
      <c r="L17" s="142"/>
      <c r="M17" s="109"/>
      <c r="N17" s="109"/>
      <c r="O17" s="81"/>
      <c r="P17" s="81"/>
      <c r="Q17" s="45">
        <v>2835.678</v>
      </c>
      <c r="R17" s="53">
        <v>2862.858</v>
      </c>
      <c r="S17" s="46">
        <v>68.34</v>
      </c>
      <c r="T17" s="53">
        <v>67.57</v>
      </c>
      <c r="U17" s="76"/>
      <c r="V17" s="76"/>
      <c r="W17" s="44">
        <v>35</v>
      </c>
      <c r="X17" s="44">
        <v>27</v>
      </c>
      <c r="Y17" s="104"/>
      <c r="Z17" s="96"/>
    </row>
    <row r="18" spans="1:28" ht="23.25" customHeight="1">
      <c r="A18" s="130"/>
      <c r="B18" s="83"/>
      <c r="C18" s="95"/>
      <c r="D18" s="81"/>
      <c r="E18" s="132"/>
      <c r="F18" s="132"/>
      <c r="G18" s="133"/>
      <c r="H18" s="169"/>
      <c r="I18" s="170"/>
      <c r="J18" s="171"/>
      <c r="K18" s="170"/>
      <c r="L18" s="142"/>
      <c r="M18" s="109"/>
      <c r="N18" s="109"/>
      <c r="O18" s="81"/>
      <c r="P18" s="81"/>
      <c r="Q18" s="103" t="s">
        <v>67</v>
      </c>
      <c r="R18" s="103"/>
      <c r="S18" s="103" t="s">
        <v>79</v>
      </c>
      <c r="T18" s="103"/>
      <c r="U18" s="76"/>
      <c r="V18" s="76"/>
      <c r="W18" s="97" t="s">
        <v>81</v>
      </c>
      <c r="X18" s="98"/>
      <c r="Y18" s="104"/>
      <c r="Z18" s="96"/>
      <c r="AA18" s="91"/>
      <c r="AB18" s="91"/>
    </row>
    <row r="19" spans="1:28" ht="12" customHeight="1">
      <c r="A19" s="130"/>
      <c r="B19" s="83"/>
      <c r="C19" s="95"/>
      <c r="D19" s="81"/>
      <c r="E19" s="132"/>
      <c r="F19" s="132"/>
      <c r="G19" s="133"/>
      <c r="H19" s="169"/>
      <c r="I19" s="170"/>
      <c r="J19" s="171"/>
      <c r="K19" s="170"/>
      <c r="L19" s="142"/>
      <c r="M19" s="109"/>
      <c r="N19" s="109"/>
      <c r="O19" s="81"/>
      <c r="P19" s="81"/>
      <c r="Q19" s="46">
        <v>11.6</v>
      </c>
      <c r="R19" s="53">
        <v>11.26</v>
      </c>
      <c r="S19" s="150">
        <v>44.98</v>
      </c>
      <c r="T19" s="53">
        <v>47.93</v>
      </c>
      <c r="U19" s="76"/>
      <c r="V19" s="76"/>
      <c r="W19" s="99"/>
      <c r="X19" s="100"/>
      <c r="Y19" s="104"/>
      <c r="Z19" s="96"/>
      <c r="AA19" s="91"/>
      <c r="AB19" s="91"/>
    </row>
    <row r="20" spans="1:28" ht="22.5" customHeight="1">
      <c r="A20" s="130"/>
      <c r="B20" s="83"/>
      <c r="C20" s="95"/>
      <c r="D20" s="81"/>
      <c r="E20" s="132"/>
      <c r="F20" s="132"/>
      <c r="G20" s="133"/>
      <c r="H20" s="169"/>
      <c r="I20" s="170"/>
      <c r="J20" s="171"/>
      <c r="K20" s="170"/>
      <c r="L20" s="142"/>
      <c r="M20" s="109"/>
      <c r="N20" s="109"/>
      <c r="O20" s="81"/>
      <c r="P20" s="81"/>
      <c r="Q20" s="103" t="s">
        <v>62</v>
      </c>
      <c r="R20" s="103"/>
      <c r="S20" s="151"/>
      <c r="T20" s="53"/>
      <c r="U20" s="76"/>
      <c r="V20" s="76"/>
      <c r="W20" s="99"/>
      <c r="X20" s="100"/>
      <c r="Y20" s="104"/>
      <c r="Z20" s="96"/>
      <c r="AA20" s="91"/>
      <c r="AB20" s="91"/>
    </row>
    <row r="21" spans="1:28" ht="12" customHeight="1">
      <c r="A21" s="130"/>
      <c r="B21" s="83"/>
      <c r="C21" s="95"/>
      <c r="D21" s="81"/>
      <c r="E21" s="132"/>
      <c r="F21" s="132"/>
      <c r="G21" s="133"/>
      <c r="H21" s="169"/>
      <c r="I21" s="170"/>
      <c r="J21" s="171"/>
      <c r="K21" s="170"/>
      <c r="L21" s="142"/>
      <c r="M21" s="109"/>
      <c r="N21" s="109"/>
      <c r="O21" s="81"/>
      <c r="P21" s="81"/>
      <c r="Q21" s="45">
        <v>1904.565</v>
      </c>
      <c r="R21" s="53">
        <v>1697.324</v>
      </c>
      <c r="S21" s="151"/>
      <c r="T21" s="53"/>
      <c r="U21" s="76"/>
      <c r="V21" s="76"/>
      <c r="W21" s="99"/>
      <c r="X21" s="100"/>
      <c r="Y21" s="104"/>
      <c r="Z21" s="96"/>
      <c r="AA21" s="91"/>
      <c r="AB21" s="91"/>
    </row>
    <row r="22" spans="1:28" ht="50.25" customHeight="1">
      <c r="A22" s="130"/>
      <c r="B22" s="83"/>
      <c r="C22" s="95"/>
      <c r="D22" s="81"/>
      <c r="E22" s="132"/>
      <c r="F22" s="132"/>
      <c r="G22" s="133"/>
      <c r="H22" s="169"/>
      <c r="I22" s="170"/>
      <c r="J22" s="171"/>
      <c r="K22" s="170"/>
      <c r="L22" s="142"/>
      <c r="M22" s="109"/>
      <c r="N22" s="109"/>
      <c r="O22" s="81"/>
      <c r="P22" s="81"/>
      <c r="Q22" s="103" t="s">
        <v>63</v>
      </c>
      <c r="R22" s="103"/>
      <c r="S22" s="151"/>
      <c r="T22" s="53"/>
      <c r="U22" s="76"/>
      <c r="V22" s="76"/>
      <c r="W22" s="99"/>
      <c r="X22" s="100"/>
      <c r="Y22" s="104"/>
      <c r="Z22" s="96"/>
      <c r="AA22" s="91"/>
      <c r="AB22" s="91"/>
    </row>
    <row r="23" spans="1:28" ht="11.25" customHeight="1">
      <c r="A23" s="130"/>
      <c r="B23" s="83"/>
      <c r="C23" s="95"/>
      <c r="D23" s="81"/>
      <c r="E23" s="132"/>
      <c r="F23" s="132"/>
      <c r="G23" s="133"/>
      <c r="H23" s="169"/>
      <c r="I23" s="170"/>
      <c r="J23" s="171"/>
      <c r="K23" s="170"/>
      <c r="L23" s="142"/>
      <c r="M23" s="109"/>
      <c r="N23" s="109"/>
      <c r="O23" s="81"/>
      <c r="P23" s="81"/>
      <c r="Q23" s="45">
        <v>407.19</v>
      </c>
      <c r="R23" s="45">
        <v>398.98</v>
      </c>
      <c r="S23" s="151"/>
      <c r="T23" s="53"/>
      <c r="U23" s="76"/>
      <c r="V23" s="76"/>
      <c r="W23" s="99"/>
      <c r="X23" s="100"/>
      <c r="Y23" s="104"/>
      <c r="Z23" s="96"/>
      <c r="AA23" s="91"/>
      <c r="AB23" s="91"/>
    </row>
    <row r="24" spans="1:28" ht="33.75" customHeight="1">
      <c r="A24" s="130"/>
      <c r="B24" s="83"/>
      <c r="C24" s="95"/>
      <c r="D24" s="81"/>
      <c r="E24" s="132"/>
      <c r="F24" s="132"/>
      <c r="G24" s="133"/>
      <c r="H24" s="169"/>
      <c r="I24" s="170"/>
      <c r="J24" s="171"/>
      <c r="K24" s="170"/>
      <c r="L24" s="142"/>
      <c r="M24" s="109"/>
      <c r="N24" s="109"/>
      <c r="O24" s="81"/>
      <c r="P24" s="81"/>
      <c r="Q24" s="103" t="s">
        <v>64</v>
      </c>
      <c r="R24" s="103"/>
      <c r="S24" s="151"/>
      <c r="T24" s="53"/>
      <c r="U24" s="76"/>
      <c r="V24" s="76"/>
      <c r="W24" s="99"/>
      <c r="X24" s="100"/>
      <c r="Y24" s="104"/>
      <c r="Z24" s="96"/>
      <c r="AA24" s="91"/>
      <c r="AB24" s="91"/>
    </row>
    <row r="25" spans="1:28" ht="12" customHeight="1">
      <c r="A25" s="130"/>
      <c r="B25" s="83"/>
      <c r="C25" s="95"/>
      <c r="D25" s="81"/>
      <c r="E25" s="132"/>
      <c r="F25" s="132"/>
      <c r="G25" s="133"/>
      <c r="H25" s="169"/>
      <c r="I25" s="170"/>
      <c r="J25" s="171"/>
      <c r="K25" s="170"/>
      <c r="L25" s="142"/>
      <c r="M25" s="109"/>
      <c r="N25" s="109"/>
      <c r="O25" s="81"/>
      <c r="P25" s="81"/>
      <c r="Q25" s="45">
        <v>193.99</v>
      </c>
      <c r="R25" s="45">
        <v>196.06</v>
      </c>
      <c r="S25" s="151"/>
      <c r="T25" s="53"/>
      <c r="U25" s="76"/>
      <c r="V25" s="76"/>
      <c r="W25" s="99"/>
      <c r="X25" s="100"/>
      <c r="Y25" s="104"/>
      <c r="Z25" s="96"/>
      <c r="AA25" s="91"/>
      <c r="AB25" s="91"/>
    </row>
    <row r="26" spans="1:28" ht="23.25" customHeight="1">
      <c r="A26" s="130"/>
      <c r="B26" s="83"/>
      <c r="C26" s="95"/>
      <c r="D26" s="81"/>
      <c r="E26" s="132"/>
      <c r="F26" s="132"/>
      <c r="G26" s="133"/>
      <c r="H26" s="169"/>
      <c r="I26" s="170"/>
      <c r="J26" s="171"/>
      <c r="K26" s="170"/>
      <c r="L26" s="142"/>
      <c r="M26" s="109"/>
      <c r="N26" s="109"/>
      <c r="O26" s="81"/>
      <c r="P26" s="81"/>
      <c r="Q26" s="103" t="s">
        <v>65</v>
      </c>
      <c r="R26" s="103"/>
      <c r="S26" s="151"/>
      <c r="T26" s="53"/>
      <c r="U26" s="76"/>
      <c r="V26" s="76"/>
      <c r="W26" s="99"/>
      <c r="X26" s="100"/>
      <c r="Y26" s="104"/>
      <c r="Z26" s="96"/>
      <c r="AA26" s="91"/>
      <c r="AB26" s="91"/>
    </row>
    <row r="27" spans="1:28" ht="15" customHeight="1">
      <c r="A27" s="130"/>
      <c r="B27" s="83"/>
      <c r="C27" s="95"/>
      <c r="D27" s="81"/>
      <c r="E27" s="132"/>
      <c r="F27" s="132"/>
      <c r="G27" s="133"/>
      <c r="H27" s="169"/>
      <c r="I27" s="170"/>
      <c r="J27" s="171"/>
      <c r="K27" s="170"/>
      <c r="L27" s="142"/>
      <c r="M27" s="109"/>
      <c r="N27" s="109"/>
      <c r="O27" s="81"/>
      <c r="P27" s="81"/>
      <c r="Q27" s="47">
        <v>5.073</v>
      </c>
      <c r="R27" s="53">
        <v>4.889</v>
      </c>
      <c r="S27" s="151"/>
      <c r="T27" s="53"/>
      <c r="U27" s="76"/>
      <c r="V27" s="76"/>
      <c r="W27" s="99"/>
      <c r="X27" s="100"/>
      <c r="Y27" s="104"/>
      <c r="Z27" s="96"/>
      <c r="AA27" s="91"/>
      <c r="AB27" s="91"/>
    </row>
    <row r="28" spans="1:28" ht="23.25" customHeight="1">
      <c r="A28" s="130"/>
      <c r="B28" s="83"/>
      <c r="C28" s="95"/>
      <c r="D28" s="81"/>
      <c r="E28" s="132"/>
      <c r="F28" s="132"/>
      <c r="G28" s="133"/>
      <c r="H28" s="169"/>
      <c r="I28" s="170"/>
      <c r="J28" s="171"/>
      <c r="K28" s="170"/>
      <c r="L28" s="142"/>
      <c r="M28" s="109"/>
      <c r="N28" s="109"/>
      <c r="O28" s="81"/>
      <c r="P28" s="81"/>
      <c r="Q28" s="103" t="s">
        <v>66</v>
      </c>
      <c r="R28" s="103"/>
      <c r="S28" s="151"/>
      <c r="T28" s="53"/>
      <c r="U28" s="76"/>
      <c r="V28" s="76"/>
      <c r="W28" s="99"/>
      <c r="X28" s="100"/>
      <c r="Y28" s="104"/>
      <c r="Z28" s="96"/>
      <c r="AA28" s="91"/>
      <c r="AB28" s="91"/>
    </row>
    <row r="29" spans="1:28" ht="42" customHeight="1">
      <c r="A29" s="130"/>
      <c r="B29" s="83"/>
      <c r="C29" s="95"/>
      <c r="D29" s="81"/>
      <c r="E29" s="132"/>
      <c r="F29" s="132"/>
      <c r="G29" s="133"/>
      <c r="H29" s="169"/>
      <c r="I29" s="170"/>
      <c r="J29" s="171"/>
      <c r="K29" s="170"/>
      <c r="L29" s="142"/>
      <c r="M29" s="109"/>
      <c r="N29" s="109"/>
      <c r="O29" s="81"/>
      <c r="P29" s="81"/>
      <c r="Q29" s="44">
        <v>14.282</v>
      </c>
      <c r="R29" s="54">
        <v>15.779</v>
      </c>
      <c r="S29" s="151"/>
      <c r="T29" s="153"/>
      <c r="U29" s="76"/>
      <c r="V29" s="76"/>
      <c r="W29" s="99"/>
      <c r="X29" s="100"/>
      <c r="Y29" s="104"/>
      <c r="Z29" s="96"/>
      <c r="AA29" s="91"/>
      <c r="AB29" s="91"/>
    </row>
    <row r="30" spans="1:30" s="67" customFormat="1" ht="92.25" customHeight="1">
      <c r="A30" s="131"/>
      <c r="B30" s="83"/>
      <c r="C30" s="11" t="s">
        <v>4</v>
      </c>
      <c r="D30" s="9" t="s">
        <v>23</v>
      </c>
      <c r="E30" s="111"/>
      <c r="F30" s="111"/>
      <c r="G30" s="133"/>
      <c r="H30" s="169"/>
      <c r="I30" s="73">
        <f>I31+I33+I34+I35+I36+I37</f>
        <v>699458.2999999999</v>
      </c>
      <c r="J30" s="74">
        <f>J31+J33+J34+J35+J36+J37</f>
        <v>559042</v>
      </c>
      <c r="K30" s="75">
        <f aca="true" t="shared" si="0" ref="K30:K38">J30-I30</f>
        <v>-140416.29999999993</v>
      </c>
      <c r="L30" s="143"/>
      <c r="M30" s="109"/>
      <c r="N30" s="109"/>
      <c r="O30" s="81"/>
      <c r="P30" s="81"/>
      <c r="Q30" s="144"/>
      <c r="R30" s="147"/>
      <c r="S30" s="151"/>
      <c r="T30" s="153"/>
      <c r="U30" s="76"/>
      <c r="V30" s="76"/>
      <c r="W30" s="99"/>
      <c r="X30" s="100"/>
      <c r="Y30" s="158"/>
      <c r="Z30" s="155"/>
      <c r="AA30" s="91"/>
      <c r="AB30" s="91"/>
      <c r="AC30" s="140"/>
      <c r="AD30" s="140"/>
    </row>
    <row r="31" spans="1:31" s="5" customFormat="1" ht="409.5" customHeight="1">
      <c r="A31" s="125"/>
      <c r="B31" s="116"/>
      <c r="C31" s="119" t="s">
        <v>46</v>
      </c>
      <c r="D31" s="117" t="s">
        <v>23</v>
      </c>
      <c r="E31" s="121" t="s">
        <v>68</v>
      </c>
      <c r="F31" s="121" t="s">
        <v>69</v>
      </c>
      <c r="G31" s="128"/>
      <c r="H31" s="107"/>
      <c r="I31" s="138">
        <v>435389.5</v>
      </c>
      <c r="J31" s="138">
        <v>382887</v>
      </c>
      <c r="K31" s="164">
        <f t="shared" si="0"/>
        <v>-52502.5</v>
      </c>
      <c r="L31" s="166" t="s">
        <v>41</v>
      </c>
      <c r="M31" s="162"/>
      <c r="N31" s="112"/>
      <c r="O31" s="110"/>
      <c r="P31" s="110"/>
      <c r="Q31" s="145"/>
      <c r="R31" s="148"/>
      <c r="S31" s="151"/>
      <c r="T31" s="153"/>
      <c r="U31" s="147"/>
      <c r="V31" s="147"/>
      <c r="W31" s="99" t="s">
        <v>85</v>
      </c>
      <c r="X31" s="100"/>
      <c r="Y31" s="159"/>
      <c r="Z31" s="156"/>
      <c r="AA31" s="91"/>
      <c r="AB31" s="91"/>
      <c r="AC31" s="91"/>
      <c r="AD31" s="91"/>
      <c r="AE31" s="16"/>
    </row>
    <row r="32" spans="1:31" s="5" customFormat="1" ht="172.5" customHeight="1">
      <c r="A32" s="161"/>
      <c r="B32" s="137"/>
      <c r="C32" s="120"/>
      <c r="D32" s="118"/>
      <c r="E32" s="122"/>
      <c r="F32" s="122"/>
      <c r="G32" s="136"/>
      <c r="H32" s="108"/>
      <c r="I32" s="139"/>
      <c r="J32" s="139"/>
      <c r="K32" s="165"/>
      <c r="L32" s="167"/>
      <c r="M32" s="163"/>
      <c r="N32" s="113"/>
      <c r="O32" s="111"/>
      <c r="P32" s="111"/>
      <c r="Q32" s="146"/>
      <c r="R32" s="149"/>
      <c r="S32" s="152"/>
      <c r="T32" s="154"/>
      <c r="U32" s="149"/>
      <c r="V32" s="149"/>
      <c r="W32" s="101"/>
      <c r="X32" s="102"/>
      <c r="Y32" s="160"/>
      <c r="Z32" s="157"/>
      <c r="AA32" s="91"/>
      <c r="AB32" s="91"/>
      <c r="AC32" s="91"/>
      <c r="AD32" s="91"/>
      <c r="AE32" s="16"/>
    </row>
    <row r="33" spans="1:31" s="5" customFormat="1" ht="312.75" customHeight="1">
      <c r="A33" s="125"/>
      <c r="B33" s="115"/>
      <c r="C33" s="12" t="s">
        <v>47</v>
      </c>
      <c r="D33" s="9" t="s">
        <v>23</v>
      </c>
      <c r="E33" s="7" t="s">
        <v>70</v>
      </c>
      <c r="F33" s="7" t="s">
        <v>70</v>
      </c>
      <c r="G33" s="127"/>
      <c r="H33" s="124"/>
      <c r="I33" s="32">
        <v>154783.6</v>
      </c>
      <c r="J33" s="32">
        <v>154784</v>
      </c>
      <c r="K33" s="43">
        <f>J33-I33</f>
        <v>0.39999999999417923</v>
      </c>
      <c r="L33" s="1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97" t="s">
        <v>83</v>
      </c>
      <c r="X33" s="98"/>
      <c r="Y33" s="114"/>
      <c r="Z33" s="123"/>
      <c r="AA33" s="91"/>
      <c r="AB33" s="91"/>
      <c r="AC33" s="91"/>
      <c r="AD33" s="91"/>
      <c r="AE33" s="16"/>
    </row>
    <row r="34" spans="1:31" s="5" customFormat="1" ht="141.75" customHeight="1">
      <c r="A34" s="126"/>
      <c r="B34" s="116"/>
      <c r="C34" s="12" t="s">
        <v>48</v>
      </c>
      <c r="D34" s="9" t="s">
        <v>23</v>
      </c>
      <c r="E34" s="7" t="s">
        <v>71</v>
      </c>
      <c r="F34" s="7" t="s">
        <v>71</v>
      </c>
      <c r="G34" s="128"/>
      <c r="H34" s="107"/>
      <c r="I34" s="48">
        <v>18070.2</v>
      </c>
      <c r="J34" s="48">
        <v>18070</v>
      </c>
      <c r="K34" s="26">
        <f>J34-I34</f>
        <v>-0.2000000000007276</v>
      </c>
      <c r="L34" s="1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99"/>
      <c r="X34" s="100"/>
      <c r="Y34" s="112"/>
      <c r="Z34" s="105"/>
      <c r="AA34" s="91"/>
      <c r="AB34" s="91"/>
      <c r="AC34" s="16"/>
      <c r="AD34" s="16"/>
      <c r="AE34" s="16"/>
    </row>
    <row r="35" spans="1:31" s="5" customFormat="1" ht="75.75" customHeight="1">
      <c r="A35" s="126"/>
      <c r="B35" s="116"/>
      <c r="C35" s="12" t="s">
        <v>49</v>
      </c>
      <c r="D35" s="9" t="s">
        <v>23</v>
      </c>
      <c r="E35" s="8"/>
      <c r="F35" s="8"/>
      <c r="G35" s="128"/>
      <c r="H35" s="107"/>
      <c r="I35" s="3">
        <v>87914</v>
      </c>
      <c r="J35" s="3">
        <v>0</v>
      </c>
      <c r="K35" s="3">
        <f>J35-I35</f>
        <v>-87914</v>
      </c>
      <c r="L35" s="41" t="s">
        <v>41</v>
      </c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99"/>
      <c r="X35" s="100"/>
      <c r="Y35" s="112"/>
      <c r="Z35" s="105"/>
      <c r="AA35" s="16"/>
      <c r="AB35" s="16"/>
      <c r="AC35" s="16"/>
      <c r="AD35" s="16"/>
      <c r="AE35" s="16"/>
    </row>
    <row r="36" spans="1:26" s="67" customFormat="1" ht="52.5" customHeight="1">
      <c r="A36" s="126"/>
      <c r="B36" s="116"/>
      <c r="C36" s="12" t="s">
        <v>50</v>
      </c>
      <c r="D36" s="9" t="s">
        <v>23</v>
      </c>
      <c r="E36" s="7"/>
      <c r="F36" s="7"/>
      <c r="G36" s="128"/>
      <c r="H36" s="107"/>
      <c r="I36" s="3">
        <v>2304</v>
      </c>
      <c r="J36" s="3">
        <v>2304</v>
      </c>
      <c r="K36" s="21">
        <f t="shared" si="0"/>
        <v>0</v>
      </c>
      <c r="L36" s="1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01"/>
      <c r="X36" s="102"/>
      <c r="Y36" s="113"/>
      <c r="Z36" s="106"/>
    </row>
    <row r="37" spans="1:31" s="5" customFormat="1" ht="100.5" customHeight="1">
      <c r="A37" s="126"/>
      <c r="B37" s="116"/>
      <c r="C37" s="68" t="s">
        <v>51</v>
      </c>
      <c r="D37" s="65" t="s">
        <v>23</v>
      </c>
      <c r="E37" s="66"/>
      <c r="F37" s="66"/>
      <c r="G37" s="128"/>
      <c r="H37" s="107"/>
      <c r="I37" s="69">
        <v>997</v>
      </c>
      <c r="J37" s="69">
        <v>997</v>
      </c>
      <c r="K37" s="70">
        <f t="shared" si="0"/>
        <v>0</v>
      </c>
      <c r="L37" s="7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99" t="s">
        <v>84</v>
      </c>
      <c r="X37" s="100"/>
      <c r="Y37" s="112"/>
      <c r="Z37" s="105"/>
      <c r="AA37" s="16"/>
      <c r="AB37" s="16"/>
      <c r="AC37" s="16"/>
      <c r="AD37" s="16"/>
      <c r="AE37" s="16"/>
    </row>
    <row r="38" spans="1:31" s="5" customFormat="1" ht="84" customHeight="1">
      <c r="A38" s="126"/>
      <c r="B38" s="116"/>
      <c r="C38" s="33" t="s">
        <v>52</v>
      </c>
      <c r="D38" s="9" t="s">
        <v>23</v>
      </c>
      <c r="E38" s="7"/>
      <c r="F38" s="7"/>
      <c r="G38" s="128"/>
      <c r="H38" s="107"/>
      <c r="I38" s="72">
        <f>I39+I40+I41+I42+I43</f>
        <v>68461.4</v>
      </c>
      <c r="J38" s="4"/>
      <c r="K38" s="26">
        <f t="shared" si="0"/>
        <v>-68461.4</v>
      </c>
      <c r="L38" s="28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99"/>
      <c r="X38" s="100"/>
      <c r="Y38" s="112"/>
      <c r="Z38" s="105"/>
      <c r="AA38" s="16"/>
      <c r="AB38" s="16"/>
      <c r="AC38" s="16"/>
      <c r="AD38" s="16"/>
      <c r="AE38" s="16"/>
    </row>
    <row r="39" spans="1:26" ht="95.25" customHeight="1">
      <c r="A39" s="126"/>
      <c r="B39" s="116"/>
      <c r="C39" s="34" t="s">
        <v>53</v>
      </c>
      <c r="D39" s="9" t="s">
        <v>23</v>
      </c>
      <c r="E39" s="27"/>
      <c r="F39" s="27"/>
      <c r="G39" s="128"/>
      <c r="H39" s="107"/>
      <c r="I39" s="51">
        <v>473.2</v>
      </c>
      <c r="J39" s="61"/>
      <c r="K39" s="51">
        <f>J39-I39</f>
        <v>-473.2</v>
      </c>
      <c r="L39" s="39" t="s">
        <v>41</v>
      </c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99"/>
      <c r="X39" s="100"/>
      <c r="Y39" s="112"/>
      <c r="Z39" s="105"/>
    </row>
    <row r="40" spans="1:26" ht="64.5" customHeight="1">
      <c r="A40" s="126"/>
      <c r="B40" s="116"/>
      <c r="C40" s="35" t="s">
        <v>54</v>
      </c>
      <c r="D40" s="36" t="s">
        <v>23</v>
      </c>
      <c r="E40" s="37"/>
      <c r="F40" s="38"/>
      <c r="G40" s="128"/>
      <c r="H40" s="107"/>
      <c r="I40" s="36">
        <v>869</v>
      </c>
      <c r="J40" s="36"/>
      <c r="K40" s="36">
        <f>J40-I40</f>
        <v>-869</v>
      </c>
      <c r="L40" s="40" t="s">
        <v>41</v>
      </c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99"/>
      <c r="X40" s="100"/>
      <c r="Y40" s="112"/>
      <c r="Z40" s="105"/>
    </row>
    <row r="41" spans="1:26" ht="72" customHeight="1">
      <c r="A41" s="126"/>
      <c r="B41" s="116"/>
      <c r="C41" s="34" t="s">
        <v>55</v>
      </c>
      <c r="D41" s="9" t="s">
        <v>23</v>
      </c>
      <c r="E41" s="42" t="s">
        <v>72</v>
      </c>
      <c r="F41" s="27"/>
      <c r="G41" s="128"/>
      <c r="H41" s="107"/>
      <c r="I41" s="51">
        <v>31758.2</v>
      </c>
      <c r="J41" s="9"/>
      <c r="K41" s="51">
        <f>J41-I41</f>
        <v>-31758.2</v>
      </c>
      <c r="L41" s="42" t="s">
        <v>41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99"/>
      <c r="X41" s="100"/>
      <c r="Y41" s="112"/>
      <c r="Z41" s="105"/>
    </row>
    <row r="42" spans="1:26" ht="73.5" customHeight="1">
      <c r="A42" s="126"/>
      <c r="B42" s="116"/>
      <c r="C42" s="34" t="s">
        <v>56</v>
      </c>
      <c r="D42" s="9" t="s">
        <v>23</v>
      </c>
      <c r="E42" s="42" t="s">
        <v>72</v>
      </c>
      <c r="F42" s="27"/>
      <c r="G42" s="128"/>
      <c r="H42" s="107"/>
      <c r="I42" s="9">
        <v>31758</v>
      </c>
      <c r="J42" s="9"/>
      <c r="K42" s="9">
        <f>J42-I42</f>
        <v>-31758</v>
      </c>
      <c r="L42" s="42" t="s">
        <v>41</v>
      </c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99"/>
      <c r="X42" s="100"/>
      <c r="Y42" s="112"/>
      <c r="Z42" s="105"/>
    </row>
    <row r="43" spans="1:26" ht="75" customHeight="1">
      <c r="A43" s="161"/>
      <c r="B43" s="137"/>
      <c r="C43" s="34" t="s">
        <v>57</v>
      </c>
      <c r="D43" s="9" t="s">
        <v>23</v>
      </c>
      <c r="E43" s="42" t="s">
        <v>73</v>
      </c>
      <c r="F43" s="27"/>
      <c r="G43" s="136"/>
      <c r="H43" s="108"/>
      <c r="I43" s="9">
        <v>3603</v>
      </c>
      <c r="J43" s="9"/>
      <c r="K43" s="9">
        <f>J43-I43</f>
        <v>-3603</v>
      </c>
      <c r="L43" s="42" t="s">
        <v>41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01"/>
      <c r="X43" s="102"/>
      <c r="Y43" s="113"/>
      <c r="Z43" s="106"/>
    </row>
    <row r="44" spans="1:26" ht="95.25" customHeight="1" hidden="1" thickBot="1">
      <c r="A44" s="55"/>
      <c r="B44" s="30"/>
      <c r="C44" s="56"/>
      <c r="D44" s="57"/>
      <c r="E44" s="29"/>
      <c r="F44" s="30"/>
      <c r="G44" s="58"/>
      <c r="H44" s="58"/>
      <c r="I44" s="58"/>
      <c r="J44" s="31"/>
      <c r="K44" s="31"/>
      <c r="L44" s="4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134" t="s">
        <v>82</v>
      </c>
      <c r="X44" s="135"/>
      <c r="Y44" s="59"/>
      <c r="Z44" s="60"/>
    </row>
    <row r="45" spans="1:26" ht="23.25" customHeight="1">
      <c r="A45" s="5"/>
      <c r="B45" s="79" t="s">
        <v>59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5"/>
    </row>
    <row r="46" spans="2:31" s="5" customFormat="1" ht="30" customHeight="1">
      <c r="B46" s="79" t="s">
        <v>76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AA46" s="16"/>
      <c r="AB46" s="16"/>
      <c r="AC46" s="16"/>
      <c r="AD46" s="16"/>
      <c r="AE46" s="16"/>
    </row>
    <row r="47" spans="1:26" ht="15">
      <c r="A47" s="5"/>
      <c r="B47" s="80" t="s">
        <v>25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5"/>
    </row>
    <row r="48" spans="1:26" ht="12.75" customHeight="1">
      <c r="A48" s="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10"/>
    </row>
    <row r="49" spans="2:25" ht="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2:25" ht="15.75">
      <c r="B50" s="25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25"/>
      <c r="P50" s="25"/>
      <c r="Q50" s="25"/>
      <c r="R50" s="25"/>
      <c r="S50" s="25"/>
      <c r="T50" s="78"/>
      <c r="U50" s="78"/>
      <c r="V50" s="78"/>
      <c r="W50" s="78"/>
      <c r="X50" s="25"/>
      <c r="Y50" s="25"/>
    </row>
    <row r="51" spans="2:25" ht="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</sheetData>
  <sheetProtection/>
  <mergeCells count="134">
    <mergeCell ref="A7:Y7"/>
    <mergeCell ref="A8:Y8"/>
    <mergeCell ref="A10:A12"/>
    <mergeCell ref="A1:Y1"/>
    <mergeCell ref="A2:Y2"/>
    <mergeCell ref="A3:Y3"/>
    <mergeCell ref="A4:V4"/>
    <mergeCell ref="A5:Y5"/>
    <mergeCell ref="A6:Y6"/>
    <mergeCell ref="Y10:Y12"/>
    <mergeCell ref="C11:C12"/>
    <mergeCell ref="D11:D12"/>
    <mergeCell ref="A37:A43"/>
    <mergeCell ref="P11:P12"/>
    <mergeCell ref="C14:C29"/>
    <mergeCell ref="D14:D29"/>
    <mergeCell ref="L11:L12"/>
    <mergeCell ref="E11:F11"/>
    <mergeCell ref="B10:G10"/>
    <mergeCell ref="H10:H12"/>
    <mergeCell ref="I10:L10"/>
    <mergeCell ref="M10:P10"/>
    <mergeCell ref="Q10:X10"/>
    <mergeCell ref="U11:V11"/>
    <mergeCell ref="W11:X11"/>
    <mergeCell ref="K11:K12"/>
    <mergeCell ref="M11:N11"/>
    <mergeCell ref="B11:B12"/>
    <mergeCell ref="Z10:Z12"/>
    <mergeCell ref="I14:I29"/>
    <mergeCell ref="J14:J29"/>
    <mergeCell ref="K14:K29"/>
    <mergeCell ref="W14:X16"/>
    <mergeCell ref="Y14:Y29"/>
    <mergeCell ref="Z14:Z29"/>
    <mergeCell ref="Q16:R16"/>
    <mergeCell ref="O11:O12"/>
    <mergeCell ref="J11:J12"/>
    <mergeCell ref="G11:G12"/>
    <mergeCell ref="I11:I12"/>
    <mergeCell ref="S16:T16"/>
    <mergeCell ref="Q18:R18"/>
    <mergeCell ref="S18:T18"/>
    <mergeCell ref="Q14:R14"/>
    <mergeCell ref="S14:T14"/>
    <mergeCell ref="H14:H30"/>
    <mergeCell ref="Q11:R11"/>
    <mergeCell ref="S11:T11"/>
    <mergeCell ref="A31:A32"/>
    <mergeCell ref="M31:M32"/>
    <mergeCell ref="J31:J32"/>
    <mergeCell ref="K31:K32"/>
    <mergeCell ref="L31:L32"/>
    <mergeCell ref="U31:U32"/>
    <mergeCell ref="AA18:AB30"/>
    <mergeCell ref="Q20:R20"/>
    <mergeCell ref="Q22:R22"/>
    <mergeCell ref="Q24:R24"/>
    <mergeCell ref="Q26:R26"/>
    <mergeCell ref="Q28:R28"/>
    <mergeCell ref="Z30:Z32"/>
    <mergeCell ref="W18:X30"/>
    <mergeCell ref="Y30:Y32"/>
    <mergeCell ref="AC30:AD30"/>
    <mergeCell ref="AA31:AB34"/>
    <mergeCell ref="AC31:AD33"/>
    <mergeCell ref="L14:L30"/>
    <mergeCell ref="Q30:Q32"/>
    <mergeCell ref="R30:R32"/>
    <mergeCell ref="N14:N30"/>
    <mergeCell ref="S19:S32"/>
    <mergeCell ref="T29:T32"/>
    <mergeCell ref="N31:N32"/>
    <mergeCell ref="N37:N43"/>
    <mergeCell ref="O37:O43"/>
    <mergeCell ref="P37:P43"/>
    <mergeCell ref="P33:P36"/>
    <mergeCell ref="G31:G32"/>
    <mergeCell ref="B31:B32"/>
    <mergeCell ref="H31:H32"/>
    <mergeCell ref="I31:I32"/>
    <mergeCell ref="B37:B43"/>
    <mergeCell ref="G37:G43"/>
    <mergeCell ref="B45:Y45"/>
    <mergeCell ref="B46:Y46"/>
    <mergeCell ref="B47:Y47"/>
    <mergeCell ref="C50:N50"/>
    <mergeCell ref="T50:W50"/>
    <mergeCell ref="W44:X44"/>
    <mergeCell ref="A33:A36"/>
    <mergeCell ref="G33:G36"/>
    <mergeCell ref="M33:M36"/>
    <mergeCell ref="N33:N36"/>
    <mergeCell ref="O33:O36"/>
    <mergeCell ref="A14:A30"/>
    <mergeCell ref="B14:B30"/>
    <mergeCell ref="E14:E30"/>
    <mergeCell ref="F14:F30"/>
    <mergeCell ref="G14:G30"/>
    <mergeCell ref="D31:D32"/>
    <mergeCell ref="C31:C32"/>
    <mergeCell ref="F31:F32"/>
    <mergeCell ref="Z33:Z36"/>
    <mergeCell ref="H33:H36"/>
    <mergeCell ref="W31:X32"/>
    <mergeCell ref="E31:E32"/>
    <mergeCell ref="V31:V32"/>
    <mergeCell ref="M37:M43"/>
    <mergeCell ref="B33:B36"/>
    <mergeCell ref="W37:X43"/>
    <mergeCell ref="Q37:Q43"/>
    <mergeCell ref="Q33:Q36"/>
    <mergeCell ref="R33:R36"/>
    <mergeCell ref="S37:S43"/>
    <mergeCell ref="T37:T43"/>
    <mergeCell ref="U37:U43"/>
    <mergeCell ref="V37:V43"/>
    <mergeCell ref="Y37:Y43"/>
    <mergeCell ref="T33:T36"/>
    <mergeCell ref="U33:U36"/>
    <mergeCell ref="V33:V36"/>
    <mergeCell ref="Y33:Y36"/>
    <mergeCell ref="S33:S36"/>
    <mergeCell ref="W33:X36"/>
    <mergeCell ref="Z37:Z43"/>
    <mergeCell ref="H37:H43"/>
    <mergeCell ref="O14:O30"/>
    <mergeCell ref="P14:P30"/>
    <mergeCell ref="U14:U30"/>
    <mergeCell ref="V14:V30"/>
    <mergeCell ref="M14:M30"/>
    <mergeCell ref="P31:P32"/>
    <mergeCell ref="O31:O32"/>
    <mergeCell ref="R37:R43"/>
  </mergeCells>
  <printOptions/>
  <pageMargins left="0.3937007874015748" right="0.1968503937007874" top="0.3937007874015748" bottom="0.5905511811023623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Гугучкина Елена Анатольевна</dc:creator>
  <cp:keywords/>
  <dc:description/>
  <cp:lastModifiedBy>Шерина Лилия Игоревна</cp:lastModifiedBy>
  <cp:lastPrinted>2018-04-27T04:56:24Z</cp:lastPrinted>
  <dcterms:created xsi:type="dcterms:W3CDTF">2013-04-12T06:51:52Z</dcterms:created>
  <dcterms:modified xsi:type="dcterms:W3CDTF">2018-05-31T04:04:19Z</dcterms:modified>
  <cp:category/>
  <cp:version/>
  <cp:contentType/>
  <cp:contentStatus/>
</cp:coreProperties>
</file>