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  <sheet name="исполнение показателей" sheetId="4" r:id="rId2"/>
  </sheets>
  <calcPr calcId="162913" refMode="R1C1"/>
</workbook>
</file>

<file path=xl/calcChain.xml><?xml version="1.0" encoding="utf-8"?>
<calcChain xmlns="http://schemas.openxmlformats.org/spreadsheetml/2006/main">
  <c r="R45" i="1" l="1"/>
  <c r="R46" i="1"/>
  <c r="R47" i="1"/>
  <c r="R48" i="1"/>
  <c r="R49" i="1"/>
  <c r="R50" i="1"/>
  <c r="P8" i="1"/>
  <c r="L35" i="1"/>
  <c r="L36" i="1" s="1"/>
  <c r="N36" i="1" s="1"/>
  <c r="D32" i="1"/>
  <c r="R8" i="1" l="1"/>
  <c r="P44" i="1"/>
  <c r="F44" i="1"/>
  <c r="F43" i="1"/>
  <c r="D43" i="1"/>
  <c r="D35" i="1"/>
  <c r="F36" i="1"/>
  <c r="J34" i="1"/>
  <c r="J33" i="1"/>
  <c r="J32" i="1"/>
  <c r="J31" i="1"/>
  <c r="J30" i="1"/>
  <c r="J29" i="1"/>
  <c r="J28" i="1"/>
  <c r="P43" i="1" l="1"/>
  <c r="R43" i="1" s="1"/>
  <c r="R44" i="1"/>
  <c r="J27" i="1"/>
  <c r="J26" i="1"/>
  <c r="J25" i="1"/>
  <c r="J24" i="1"/>
  <c r="J23" i="1" l="1"/>
  <c r="J20" i="1" l="1"/>
  <c r="J19" i="1"/>
  <c r="J18" i="1" l="1"/>
  <c r="N8" i="1" l="1"/>
  <c r="N42" i="1"/>
  <c r="N41" i="1"/>
  <c r="N40" i="1"/>
  <c r="N39" i="1"/>
  <c r="N38" i="1"/>
  <c r="N37" i="1"/>
  <c r="F35" i="1"/>
  <c r="H22" i="1"/>
  <c r="H21" i="1" s="1"/>
  <c r="F22" i="1"/>
  <c r="F21" i="1" s="1"/>
  <c r="I21" i="1"/>
  <c r="I8" i="1" s="1"/>
  <c r="G21" i="1"/>
  <c r="G8" i="1" s="1"/>
  <c r="I17" i="1"/>
  <c r="J17" i="1" s="1"/>
  <c r="G17" i="1"/>
  <c r="I16" i="1"/>
  <c r="J16" i="1" s="1"/>
  <c r="G16" i="1"/>
  <c r="I14" i="1"/>
  <c r="J14" i="1" s="1"/>
  <c r="G14" i="1"/>
  <c r="I13" i="1"/>
  <c r="J13" i="1" s="1"/>
  <c r="G13" i="1"/>
  <c r="I12" i="1"/>
  <c r="J12" i="1" s="1"/>
  <c r="G12" i="1"/>
  <c r="I11" i="1"/>
  <c r="G11" i="1"/>
  <c r="I15" i="1" l="1"/>
  <c r="J15" i="1" s="1"/>
  <c r="I10" i="1"/>
  <c r="J10" i="1" s="1"/>
  <c r="G15" i="1"/>
  <c r="G10" i="1"/>
  <c r="J22" i="1"/>
  <c r="N35" i="1"/>
  <c r="J21" i="1"/>
  <c r="J11" i="1"/>
  <c r="J8" i="1" l="1"/>
  <c r="J9" i="1"/>
</calcChain>
</file>

<file path=xl/sharedStrings.xml><?xml version="1.0" encoding="utf-8"?>
<sst xmlns="http://schemas.openxmlformats.org/spreadsheetml/2006/main" count="203" uniqueCount="121">
  <si>
    <t>Приложение 4
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форма</t>
  </si>
  <si>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</si>
  <si>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</si>
  <si>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</si>
  <si>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</si>
  <si>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</si>
  <si>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</si>
  <si>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собственные средства</t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</si>
  <si>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</si>
  <si>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</si>
  <si>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</si>
  <si>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</si>
  <si>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</si>
  <si>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</si>
  <si>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</si>
  <si>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</si>
  <si>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</si>
  <si>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1.1.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</si>
  <si>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</si>
  <si>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</si>
  <si>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</si>
  <si>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</si>
  <si>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</si>
  <si>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</si>
  <si>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1.2.</t>
  </si>
  <si>
    <t>1.2.1.</t>
  </si>
  <si>
    <t>1.2.2.</t>
  </si>
  <si>
    <t>1.3.</t>
  </si>
  <si>
    <t>Прочие мероприятия</t>
  </si>
  <si>
    <t>Работы выполнены внеплана.
Инвестиционная программа будет откорректирована в установленные законом сроки.</t>
  </si>
  <si>
    <t>1.3.1.</t>
  </si>
  <si>
    <t>1.3.2.</t>
  </si>
  <si>
    <t>II (ЕБРР)</t>
  </si>
  <si>
    <t>2.1.</t>
  </si>
  <si>
    <t xml:space="preserve">
«Реконструкция тепломагистрали №7 2Ду600мм по 
ул. Крепостная от ТК-1-10 до ТП-15-12с в г. Петропавловске 
Северо-Казахстанской области»
</t>
  </si>
  <si>
    <t>3.1.</t>
  </si>
  <si>
    <t>3.1.1.</t>
  </si>
  <si>
    <t>3.1.2.</t>
  </si>
  <si>
    <t>3.1.3.</t>
  </si>
  <si>
    <t>3.1.4.</t>
  </si>
  <si>
    <t>3.1.5.</t>
  </si>
  <si>
    <t>3.1.6.</t>
  </si>
  <si>
    <t>Генеральный директор ТОО "Петропавловские Тепловые Сети"</t>
  </si>
  <si>
    <t>Калиничев А.В.</t>
  </si>
  <si>
    <t>Всего на 2020 год</t>
  </si>
  <si>
    <t>1.</t>
  </si>
  <si>
    <t>Реконструкция тепломагистрали №7 2Ду600мм ул.Крепостная от ТК-1-10 до ТП-15-12-с в г.Петропавловске,СКО</t>
  </si>
  <si>
    <t>Авторский надзор за реконструкцией тепломагистрали №7 2Ду600мм ул.Крепостная от ТК-1-10 до ТП-15-12-с в г.Петропавловске,СКО</t>
  </si>
  <si>
    <t>усл.</t>
  </si>
  <si>
    <t>Технический надзор за реконструкцией тепломагистрали №7 2Ду600мм ул.Крепостная от ТК-1-10 до ТП-15-12-с в г.Петропавловске,СКО</t>
  </si>
  <si>
    <t>Мероприятие запланировано с июля 2020 г.</t>
  </si>
  <si>
    <t>Реконструкция тепломагистрали №15 2Ду600мм ул.Советская от УН-15-06-с до ТП-15-12с в г.Петропавловске,СКО</t>
  </si>
  <si>
    <t xml:space="preserve">Строительно-монтажные работы  </t>
  </si>
  <si>
    <t>1.2.3.</t>
  </si>
  <si>
    <t>Реконструкция тепломагистрали №7-18 2Ду500мм по улице Алматинская от ТК-8-01 до ТК-7-09А в городе Петропавловске,СКО (1 очередь)</t>
  </si>
  <si>
    <t>Приобретение участков распределительных трубопроводов тепловых сетей,состоящих на балансе КГУ "Отдел жилищно-коммунального хозяйства, пассажирского транспорта и автомобильных дорог г.Петропавловска"</t>
  </si>
  <si>
    <t>2.2.</t>
  </si>
  <si>
    <t>Строительство контрольно-пропускного пункта №1</t>
  </si>
  <si>
    <t>шт.</t>
  </si>
  <si>
    <t>Мероприятие запланировано с июня 2020 г.</t>
  </si>
  <si>
    <t>2.3.</t>
  </si>
  <si>
    <t>Прохождение вневедомственной экспертизы рабочих проектов</t>
  </si>
  <si>
    <t>Мероприятие запланировано с сентября 2020 г.</t>
  </si>
  <si>
    <t>2.4.</t>
  </si>
  <si>
    <t>Приобретение подсистемы "Теплопотери" ИГС "CityCom-Теплограф" для расчета нормативных потерь</t>
  </si>
  <si>
    <t>Мероприятие запланировано на август 2020 г.</t>
  </si>
  <si>
    <t>2.5.</t>
  </si>
  <si>
    <t>Корректировка рабочего проекта "Реконструкция тепломагистрали №3 2Ду500мм по ул.Сатпаева от ТК-6-19 доТК-3-15г в г.Петропавловске Северо-Казахстанской области"</t>
  </si>
  <si>
    <t>2.6.</t>
  </si>
  <si>
    <t>Корректировка рабочего проекта "Реконструкция тепломагистрали №6 2Ду400-2Ду500мм по ул.Ружейникова от УН-6-10-с до ТК-6-14-с в г.Петропавловске,СКО"</t>
  </si>
  <si>
    <t>2.7.</t>
  </si>
  <si>
    <t>Приобретение опрессовочного мобильного центра (АОМЦ-25)</t>
  </si>
  <si>
    <t>Мероприятие запланировано на апрель 2020 г.</t>
  </si>
  <si>
    <t>2.8.</t>
  </si>
  <si>
    <t>Внедрение системы Mobility АСУПФА Еlipse</t>
  </si>
  <si>
    <t>2.8.1.</t>
  </si>
  <si>
    <t>2.8.2.</t>
  </si>
  <si>
    <t>Услуги связи (договор с мобильным оператором)</t>
  </si>
  <si>
    <t>2.8.3.</t>
  </si>
  <si>
    <t>Приобретение мобильных устройств для установки мобильного приложения</t>
  </si>
  <si>
    <t>2.9.</t>
  </si>
  <si>
    <t>Приобретение устройства наклонного реза,для труб 200-600мм,ручной привод, с суппортом для крепления газового резака (EV-RSG-2E-Vietz)</t>
  </si>
  <si>
    <t>2.10.</t>
  </si>
  <si>
    <t>работа</t>
  </si>
  <si>
    <t>Восстановление благоустройства  после проведения работ в 2019 году по проекту "Реконструкция тепломагистрали №9 2Ду300мм-2Ду400 ул.Советская от ТК-9-03 до ТК-9а-38 в г.Петропавловске,СКО"</t>
  </si>
  <si>
    <t>2.</t>
  </si>
  <si>
    <t>«Реконструкция тепломагистрали №15 2Ду 600мм по ул. Советская от УН-15-06-с до ТП-15-12-с в г. Петропавловске, СКО"</t>
  </si>
  <si>
    <t>3.</t>
  </si>
  <si>
    <t>Реконструкция тепломагистрали №7-18 2Ду500мм по улице Алматинская от ТК-8-01 до ТК-7-09А в городе Петропавловске, СКО» (1 очередь)</t>
  </si>
  <si>
    <t>III (МИиР)</t>
  </si>
  <si>
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 квартал 2020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и защите конкуренции МНЭ РК по СКО и Управления энергетики и жилищно-коммунального хозяйства по СКО от  27.01.20г №09-ОД 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
(наименование субъекта естественной монополии, вид деятельности, кем утвержден (а) программа (проект) (дата, номер приказа)</t>
  </si>
  <si>
    <t xml:space="preserve">Проходит процедура закупок </t>
  </si>
  <si>
    <t>Мероприятие запланировано с мая 2020 г.</t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</si>
  <si>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В I квартале 2020 г. проводятся процедуры закупок работ, услуг и ТМЦ, заключение договоров. Физическое выполнение мероприятий инвестиционной программы запланировано на II-IV квартал 2020 г.</t>
    </r>
  </si>
  <si>
    <t>м.п.</t>
  </si>
  <si>
    <t>Заемные средства не предоставлены в связи с отсутствием средств из республиканского бюджета на софинансирование проекта. В 2020 году будут начаты работы по реконструкции объекта за счет собственных средств предприятия. Инвестиционная программа будет скорректирована в установленные законом сроки.</t>
  </si>
  <si>
    <t>В виду отсутствия денежных средств из республиканского бюджета, инвестиционная программа будет откорректирована в установленные законом сроки</t>
  </si>
  <si>
    <t>Показатели эффективности, надежности и качества</t>
  </si>
  <si>
    <t>факт за IV квартал 2019 года</t>
  </si>
  <si>
    <t>план 2020 года</t>
  </si>
  <si>
    <t>факт за I квартал 2020 года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</si>
  <si>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</si>
  <si>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</si>
  <si>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</si>
  <si>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r>
      <t>Объем передачи и распределения теплоэнергии: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- 5,5 %</t>
    </r>
    <r>
      <rPr>
        <sz val="10"/>
        <color indexed="10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  ( факт за 4 квартал  2019 г. 482,935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тыс.  Гкал, план  за 4 квартал 2019 г. 510,813  тыс. Гкал,)</t>
    </r>
  </si>
  <si>
    <t>Объем передачи и распределения теплоэнергии: +3,6 % (план 2020 г. 1 380,334 тыс. Гкал / план 2019 г.      1 376,725 тыс. Гкал)</t>
  </si>
  <si>
    <r>
      <t xml:space="preserve">Объем передачи и распределения теплоэнергии: -7,2% </t>
    </r>
    <r>
      <rPr>
        <sz val="10"/>
        <color indexed="8"/>
        <rFont val="Times New Roman"/>
        <family val="1"/>
        <charset val="204"/>
      </rPr>
      <t xml:space="preserve"> (факт ожид. 1 квартал 2020г. 557,968 тыс. Гкал / план 1 квартал 2020 г. 601,289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тыс.   Гкал)</t>
    </r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</si>
  <si>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</si>
  <si>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</si>
  <si>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</si>
  <si>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</si>
  <si>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 xml:space="preserve">+0,49 %
( на 01.01.2020г. - 70,35 % ; на 01.01.2019 г. – 69,86 %)
</t>
  </si>
  <si>
    <t>Снижение потерь, %, по годам реализации в зависимости от утвержденной инвестиционной программы (проекта)</t>
  </si>
  <si>
    <t>+4,91 %  (факт 4 квартал 2019 г. 26,08 %, план 4 квартал 2019 г. 21,17 %)</t>
  </si>
  <si>
    <t xml:space="preserve">-0,1 % (план 2020г. 20,4 % , 
план 2019г. 20,5  %) </t>
  </si>
  <si>
    <t xml:space="preserve">+1,39% (ожид. 1 квартал 2020г. 19,08 %, 
план 1 квартал 2020 г. 17,69  %) </t>
  </si>
  <si>
    <t>Снижение аварийности, по годам реализации в зависимости от утвержденной инвестиционной программы</t>
  </si>
  <si>
    <t>(97/43)</t>
  </si>
  <si>
    <t xml:space="preserve">
(252/212)
</t>
  </si>
  <si>
    <t xml:space="preserve">
(84/28) 
</t>
  </si>
  <si>
    <t xml:space="preserve">А.В. Калиничев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</si>
</sst>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22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3" fontId="12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2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21" fillId="0" borderId="1" xfId="0" applyFont="1" applyBorder="1"/>
    <xf numFmtId="0" fontId="2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 readingOrder="1"/>
    </xf>
    <xf numFmtId="3" fontId="15" fillId="2" borderId="1" xfId="0" applyNumberFormat="1" applyFont="1" applyFill="1" applyBorder="1" applyAlignment="1">
      <alignment horizontal="center" vertical="center" wrapText="1"/>
    </xf>
    <xf numFmtId="49" fontId="9" fillId="0" borderId="6" xfId="4" applyNumberFormat="1" applyFont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3" fillId="0" borderId="9" xfId="4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1" xfId="4" applyNumberFormat="1" applyFont="1" applyBorder="1" applyAlignment="1">
      <alignment vertical="center" wrapText="1"/>
    </xf>
    <xf numFmtId="49" fontId="4" fillId="2" borderId="12" xfId="4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49" fontId="4" fillId="0" borderId="13" xfId="4" applyNumberFormat="1" applyFont="1" applyBorder="1" applyAlignment="1">
      <alignment horizontal="center" vertical="center" wrapText="1"/>
    </xf>
    <xf numFmtId="49" fontId="4" fillId="0" borderId="10" xfId="4" applyNumberFormat="1" applyFont="1" applyBorder="1" applyAlignment="1">
      <alignment horizontal="center" vertical="center" wrapText="1"/>
    </xf>
    <xf numFmtId="49" fontId="4" fillId="0" borderId="14" xfId="4" applyNumberFormat="1" applyFont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zoomScaleNormal="100" workbookViewId="0">
      <selection activeCell="B10" sqref="B10"/>
    </sheetView>
  </sheetViews>
  <sheetFormatPr defaultRowHeight="13.2" x14ac:dyDescent="0.25"/>
  <cols>
    <col min="1" max="1" width="11.33203125" style="1" customWidth="1"/>
    <col min="2" max="2" width="30" style="1" customWidth="1"/>
    <col min="3" max="3" width="9.33203125" style="1" customWidth="1"/>
    <col min="4" max="5" width="6.5546875" style="1" customWidth="1"/>
    <col min="6" max="6" width="9.109375" style="1"/>
    <col min="7" max="7" width="8" style="1" customWidth="1"/>
    <col min="8" max="8" width="9.109375" style="1"/>
    <col min="9" max="9" width="7.88671875" style="1" customWidth="1"/>
    <col min="10" max="10" width="11.5546875" style="1" customWidth="1"/>
    <col min="11" max="11" width="35.6640625" style="2" customWidth="1"/>
    <col min="12" max="12" width="11.44140625" style="1" customWidth="1"/>
    <col min="13" max="13" width="7.33203125" style="1" customWidth="1"/>
    <col min="14" max="14" width="10.44140625" style="1" customWidth="1"/>
    <col min="15" max="15" width="27.44140625" style="1" customWidth="1"/>
    <col min="16" max="16" width="10.33203125" style="1" customWidth="1"/>
    <col min="17" max="18" width="8.33203125" style="1" customWidth="1"/>
    <col min="19" max="19" width="16.6640625" style="1" customWidth="1"/>
    <col min="20" max="21" width="8.109375" style="1" customWidth="1"/>
    <col min="22" max="258" width="9.109375" style="1"/>
    <col min="259" max="259" width="11.33203125" style="1" customWidth="1"/>
    <col min="260" max="260" width="30" style="1" customWidth="1"/>
    <col min="261" max="261" width="11.109375" style="1" customWidth="1"/>
    <col min="262" max="263" width="6.5546875" style="1" customWidth="1"/>
    <col min="264" max="264" width="9.109375" style="1"/>
    <col min="265" max="265" width="8" style="1" customWidth="1"/>
    <col min="266" max="266" width="9.109375" style="1"/>
    <col min="267" max="267" width="7.88671875" style="1" customWidth="1"/>
    <col min="268" max="268" width="10.5546875" style="1" customWidth="1"/>
    <col min="269" max="269" width="28.109375" style="1" customWidth="1"/>
    <col min="270" max="270" width="11.44140625" style="1" customWidth="1"/>
    <col min="271" max="271" width="7.33203125" style="1" customWidth="1"/>
    <col min="272" max="272" width="10.44140625" style="1" customWidth="1"/>
    <col min="273" max="273" width="27.44140625" style="1" customWidth="1"/>
    <col min="274" max="274" width="10.33203125" style="1" customWidth="1"/>
    <col min="275" max="275" width="8.33203125" style="1" customWidth="1"/>
    <col min="276" max="277" width="8.109375" style="1" customWidth="1"/>
    <col min="278" max="514" width="9.109375" style="1"/>
    <col min="515" max="515" width="11.33203125" style="1" customWidth="1"/>
    <col min="516" max="516" width="30" style="1" customWidth="1"/>
    <col min="517" max="517" width="11.109375" style="1" customWidth="1"/>
    <col min="518" max="519" width="6.5546875" style="1" customWidth="1"/>
    <col min="520" max="520" width="9.109375" style="1"/>
    <col min="521" max="521" width="8" style="1" customWidth="1"/>
    <col min="522" max="522" width="9.109375" style="1"/>
    <col min="523" max="523" width="7.88671875" style="1" customWidth="1"/>
    <col min="524" max="524" width="10.5546875" style="1" customWidth="1"/>
    <col min="525" max="525" width="28.109375" style="1" customWidth="1"/>
    <col min="526" max="526" width="11.44140625" style="1" customWidth="1"/>
    <col min="527" max="527" width="7.33203125" style="1" customWidth="1"/>
    <col min="528" max="528" width="10.44140625" style="1" customWidth="1"/>
    <col min="529" max="529" width="27.44140625" style="1" customWidth="1"/>
    <col min="530" max="530" width="10.33203125" style="1" customWidth="1"/>
    <col min="531" max="531" width="8.33203125" style="1" customWidth="1"/>
    <col min="532" max="533" width="8.109375" style="1" customWidth="1"/>
    <col min="534" max="770" width="9.109375" style="1"/>
    <col min="771" max="771" width="11.33203125" style="1" customWidth="1"/>
    <col min="772" max="772" width="30" style="1" customWidth="1"/>
    <col min="773" max="773" width="11.109375" style="1" customWidth="1"/>
    <col min="774" max="775" width="6.5546875" style="1" customWidth="1"/>
    <col min="776" max="776" width="9.109375" style="1"/>
    <col min="777" max="777" width="8" style="1" customWidth="1"/>
    <col min="778" max="778" width="9.109375" style="1"/>
    <col min="779" max="779" width="7.88671875" style="1" customWidth="1"/>
    <col min="780" max="780" width="10.5546875" style="1" customWidth="1"/>
    <col min="781" max="781" width="28.109375" style="1" customWidth="1"/>
    <col min="782" max="782" width="11.44140625" style="1" customWidth="1"/>
    <col min="783" max="783" width="7.33203125" style="1" customWidth="1"/>
    <col min="784" max="784" width="10.44140625" style="1" customWidth="1"/>
    <col min="785" max="785" width="27.44140625" style="1" customWidth="1"/>
    <col min="786" max="786" width="10.33203125" style="1" customWidth="1"/>
    <col min="787" max="787" width="8.33203125" style="1" customWidth="1"/>
    <col min="788" max="789" width="8.109375" style="1" customWidth="1"/>
    <col min="790" max="1026" width="9.109375" style="1"/>
    <col min="1027" max="1027" width="11.33203125" style="1" customWidth="1"/>
    <col min="1028" max="1028" width="30" style="1" customWidth="1"/>
    <col min="1029" max="1029" width="11.109375" style="1" customWidth="1"/>
    <col min="1030" max="1031" width="6.5546875" style="1" customWidth="1"/>
    <col min="1032" max="1032" width="9.109375" style="1"/>
    <col min="1033" max="1033" width="8" style="1" customWidth="1"/>
    <col min="1034" max="1034" width="9.109375" style="1"/>
    <col min="1035" max="1035" width="7.88671875" style="1" customWidth="1"/>
    <col min="1036" max="1036" width="10.5546875" style="1" customWidth="1"/>
    <col min="1037" max="1037" width="28.109375" style="1" customWidth="1"/>
    <col min="1038" max="1038" width="11.44140625" style="1" customWidth="1"/>
    <col min="1039" max="1039" width="7.33203125" style="1" customWidth="1"/>
    <col min="1040" max="1040" width="10.44140625" style="1" customWidth="1"/>
    <col min="1041" max="1041" width="27.44140625" style="1" customWidth="1"/>
    <col min="1042" max="1042" width="10.33203125" style="1" customWidth="1"/>
    <col min="1043" max="1043" width="8.33203125" style="1" customWidth="1"/>
    <col min="1044" max="1045" width="8.109375" style="1" customWidth="1"/>
    <col min="1046" max="1282" width="9.109375" style="1"/>
    <col min="1283" max="1283" width="11.33203125" style="1" customWidth="1"/>
    <col min="1284" max="1284" width="30" style="1" customWidth="1"/>
    <col min="1285" max="1285" width="11.109375" style="1" customWidth="1"/>
    <col min="1286" max="1287" width="6.5546875" style="1" customWidth="1"/>
    <col min="1288" max="1288" width="9.109375" style="1"/>
    <col min="1289" max="1289" width="8" style="1" customWidth="1"/>
    <col min="1290" max="1290" width="9.109375" style="1"/>
    <col min="1291" max="1291" width="7.88671875" style="1" customWidth="1"/>
    <col min="1292" max="1292" width="10.5546875" style="1" customWidth="1"/>
    <col min="1293" max="1293" width="28.109375" style="1" customWidth="1"/>
    <col min="1294" max="1294" width="11.44140625" style="1" customWidth="1"/>
    <col min="1295" max="1295" width="7.33203125" style="1" customWidth="1"/>
    <col min="1296" max="1296" width="10.44140625" style="1" customWidth="1"/>
    <col min="1297" max="1297" width="27.44140625" style="1" customWidth="1"/>
    <col min="1298" max="1298" width="10.33203125" style="1" customWidth="1"/>
    <col min="1299" max="1299" width="8.33203125" style="1" customWidth="1"/>
    <col min="1300" max="1301" width="8.109375" style="1" customWidth="1"/>
    <col min="1302" max="1538" width="9.109375" style="1"/>
    <col min="1539" max="1539" width="11.33203125" style="1" customWidth="1"/>
    <col min="1540" max="1540" width="30" style="1" customWidth="1"/>
    <col min="1541" max="1541" width="11.109375" style="1" customWidth="1"/>
    <col min="1542" max="1543" width="6.5546875" style="1" customWidth="1"/>
    <col min="1544" max="1544" width="9.109375" style="1"/>
    <col min="1545" max="1545" width="8" style="1" customWidth="1"/>
    <col min="1546" max="1546" width="9.109375" style="1"/>
    <col min="1547" max="1547" width="7.88671875" style="1" customWidth="1"/>
    <col min="1548" max="1548" width="10.5546875" style="1" customWidth="1"/>
    <col min="1549" max="1549" width="28.109375" style="1" customWidth="1"/>
    <col min="1550" max="1550" width="11.44140625" style="1" customWidth="1"/>
    <col min="1551" max="1551" width="7.33203125" style="1" customWidth="1"/>
    <col min="1552" max="1552" width="10.44140625" style="1" customWidth="1"/>
    <col min="1553" max="1553" width="27.44140625" style="1" customWidth="1"/>
    <col min="1554" max="1554" width="10.33203125" style="1" customWidth="1"/>
    <col min="1555" max="1555" width="8.33203125" style="1" customWidth="1"/>
    <col min="1556" max="1557" width="8.109375" style="1" customWidth="1"/>
    <col min="1558" max="1794" width="9.109375" style="1"/>
    <col min="1795" max="1795" width="11.33203125" style="1" customWidth="1"/>
    <col min="1796" max="1796" width="30" style="1" customWidth="1"/>
    <col min="1797" max="1797" width="11.109375" style="1" customWidth="1"/>
    <col min="1798" max="1799" width="6.5546875" style="1" customWidth="1"/>
    <col min="1800" max="1800" width="9.109375" style="1"/>
    <col min="1801" max="1801" width="8" style="1" customWidth="1"/>
    <col min="1802" max="1802" width="9.109375" style="1"/>
    <col min="1803" max="1803" width="7.88671875" style="1" customWidth="1"/>
    <col min="1804" max="1804" width="10.5546875" style="1" customWidth="1"/>
    <col min="1805" max="1805" width="28.109375" style="1" customWidth="1"/>
    <col min="1806" max="1806" width="11.44140625" style="1" customWidth="1"/>
    <col min="1807" max="1807" width="7.33203125" style="1" customWidth="1"/>
    <col min="1808" max="1808" width="10.44140625" style="1" customWidth="1"/>
    <col min="1809" max="1809" width="27.44140625" style="1" customWidth="1"/>
    <col min="1810" max="1810" width="10.33203125" style="1" customWidth="1"/>
    <col min="1811" max="1811" width="8.33203125" style="1" customWidth="1"/>
    <col min="1812" max="1813" width="8.109375" style="1" customWidth="1"/>
    <col min="1814" max="2050" width="9.109375" style="1"/>
    <col min="2051" max="2051" width="11.33203125" style="1" customWidth="1"/>
    <col min="2052" max="2052" width="30" style="1" customWidth="1"/>
    <col min="2053" max="2053" width="11.109375" style="1" customWidth="1"/>
    <col min="2054" max="2055" width="6.5546875" style="1" customWidth="1"/>
    <col min="2056" max="2056" width="9.109375" style="1"/>
    <col min="2057" max="2057" width="8" style="1" customWidth="1"/>
    <col min="2058" max="2058" width="9.109375" style="1"/>
    <col min="2059" max="2059" width="7.88671875" style="1" customWidth="1"/>
    <col min="2060" max="2060" width="10.5546875" style="1" customWidth="1"/>
    <col min="2061" max="2061" width="28.109375" style="1" customWidth="1"/>
    <col min="2062" max="2062" width="11.44140625" style="1" customWidth="1"/>
    <col min="2063" max="2063" width="7.33203125" style="1" customWidth="1"/>
    <col min="2064" max="2064" width="10.44140625" style="1" customWidth="1"/>
    <col min="2065" max="2065" width="27.44140625" style="1" customWidth="1"/>
    <col min="2066" max="2066" width="10.33203125" style="1" customWidth="1"/>
    <col min="2067" max="2067" width="8.33203125" style="1" customWidth="1"/>
    <col min="2068" max="2069" width="8.109375" style="1" customWidth="1"/>
    <col min="2070" max="2306" width="9.109375" style="1"/>
    <col min="2307" max="2307" width="11.33203125" style="1" customWidth="1"/>
    <col min="2308" max="2308" width="30" style="1" customWidth="1"/>
    <col min="2309" max="2309" width="11.109375" style="1" customWidth="1"/>
    <col min="2310" max="2311" width="6.5546875" style="1" customWidth="1"/>
    <col min="2312" max="2312" width="9.109375" style="1"/>
    <col min="2313" max="2313" width="8" style="1" customWidth="1"/>
    <col min="2314" max="2314" width="9.109375" style="1"/>
    <col min="2315" max="2315" width="7.88671875" style="1" customWidth="1"/>
    <col min="2316" max="2316" width="10.5546875" style="1" customWidth="1"/>
    <col min="2317" max="2317" width="28.109375" style="1" customWidth="1"/>
    <col min="2318" max="2318" width="11.44140625" style="1" customWidth="1"/>
    <col min="2319" max="2319" width="7.33203125" style="1" customWidth="1"/>
    <col min="2320" max="2320" width="10.44140625" style="1" customWidth="1"/>
    <col min="2321" max="2321" width="27.44140625" style="1" customWidth="1"/>
    <col min="2322" max="2322" width="10.33203125" style="1" customWidth="1"/>
    <col min="2323" max="2323" width="8.33203125" style="1" customWidth="1"/>
    <col min="2324" max="2325" width="8.109375" style="1" customWidth="1"/>
    <col min="2326" max="2562" width="9.109375" style="1"/>
    <col min="2563" max="2563" width="11.33203125" style="1" customWidth="1"/>
    <col min="2564" max="2564" width="30" style="1" customWidth="1"/>
    <col min="2565" max="2565" width="11.109375" style="1" customWidth="1"/>
    <col min="2566" max="2567" width="6.5546875" style="1" customWidth="1"/>
    <col min="2568" max="2568" width="9.109375" style="1"/>
    <col min="2569" max="2569" width="8" style="1" customWidth="1"/>
    <col min="2570" max="2570" width="9.109375" style="1"/>
    <col min="2571" max="2571" width="7.88671875" style="1" customWidth="1"/>
    <col min="2572" max="2572" width="10.5546875" style="1" customWidth="1"/>
    <col min="2573" max="2573" width="28.109375" style="1" customWidth="1"/>
    <col min="2574" max="2574" width="11.44140625" style="1" customWidth="1"/>
    <col min="2575" max="2575" width="7.33203125" style="1" customWidth="1"/>
    <col min="2576" max="2576" width="10.44140625" style="1" customWidth="1"/>
    <col min="2577" max="2577" width="27.44140625" style="1" customWidth="1"/>
    <col min="2578" max="2578" width="10.33203125" style="1" customWidth="1"/>
    <col min="2579" max="2579" width="8.33203125" style="1" customWidth="1"/>
    <col min="2580" max="2581" width="8.109375" style="1" customWidth="1"/>
    <col min="2582" max="2818" width="9.109375" style="1"/>
    <col min="2819" max="2819" width="11.33203125" style="1" customWidth="1"/>
    <col min="2820" max="2820" width="30" style="1" customWidth="1"/>
    <col min="2821" max="2821" width="11.109375" style="1" customWidth="1"/>
    <col min="2822" max="2823" width="6.5546875" style="1" customWidth="1"/>
    <col min="2824" max="2824" width="9.109375" style="1"/>
    <col min="2825" max="2825" width="8" style="1" customWidth="1"/>
    <col min="2826" max="2826" width="9.109375" style="1"/>
    <col min="2827" max="2827" width="7.88671875" style="1" customWidth="1"/>
    <col min="2828" max="2828" width="10.5546875" style="1" customWidth="1"/>
    <col min="2829" max="2829" width="28.109375" style="1" customWidth="1"/>
    <col min="2830" max="2830" width="11.44140625" style="1" customWidth="1"/>
    <col min="2831" max="2831" width="7.33203125" style="1" customWidth="1"/>
    <col min="2832" max="2832" width="10.44140625" style="1" customWidth="1"/>
    <col min="2833" max="2833" width="27.44140625" style="1" customWidth="1"/>
    <col min="2834" max="2834" width="10.33203125" style="1" customWidth="1"/>
    <col min="2835" max="2835" width="8.33203125" style="1" customWidth="1"/>
    <col min="2836" max="2837" width="8.109375" style="1" customWidth="1"/>
    <col min="2838" max="3074" width="9.109375" style="1"/>
    <col min="3075" max="3075" width="11.33203125" style="1" customWidth="1"/>
    <col min="3076" max="3076" width="30" style="1" customWidth="1"/>
    <col min="3077" max="3077" width="11.109375" style="1" customWidth="1"/>
    <col min="3078" max="3079" width="6.5546875" style="1" customWidth="1"/>
    <col min="3080" max="3080" width="9.109375" style="1"/>
    <col min="3081" max="3081" width="8" style="1" customWidth="1"/>
    <col min="3082" max="3082" width="9.109375" style="1"/>
    <col min="3083" max="3083" width="7.88671875" style="1" customWidth="1"/>
    <col min="3084" max="3084" width="10.5546875" style="1" customWidth="1"/>
    <col min="3085" max="3085" width="28.109375" style="1" customWidth="1"/>
    <col min="3086" max="3086" width="11.44140625" style="1" customWidth="1"/>
    <col min="3087" max="3087" width="7.33203125" style="1" customWidth="1"/>
    <col min="3088" max="3088" width="10.44140625" style="1" customWidth="1"/>
    <col min="3089" max="3089" width="27.44140625" style="1" customWidth="1"/>
    <col min="3090" max="3090" width="10.33203125" style="1" customWidth="1"/>
    <col min="3091" max="3091" width="8.33203125" style="1" customWidth="1"/>
    <col min="3092" max="3093" width="8.109375" style="1" customWidth="1"/>
    <col min="3094" max="3330" width="9.109375" style="1"/>
    <col min="3331" max="3331" width="11.33203125" style="1" customWidth="1"/>
    <col min="3332" max="3332" width="30" style="1" customWidth="1"/>
    <col min="3333" max="3333" width="11.109375" style="1" customWidth="1"/>
    <col min="3334" max="3335" width="6.5546875" style="1" customWidth="1"/>
    <col min="3336" max="3336" width="9.109375" style="1"/>
    <col min="3337" max="3337" width="8" style="1" customWidth="1"/>
    <col min="3338" max="3338" width="9.109375" style="1"/>
    <col min="3339" max="3339" width="7.88671875" style="1" customWidth="1"/>
    <col min="3340" max="3340" width="10.5546875" style="1" customWidth="1"/>
    <col min="3341" max="3341" width="28.109375" style="1" customWidth="1"/>
    <col min="3342" max="3342" width="11.44140625" style="1" customWidth="1"/>
    <col min="3343" max="3343" width="7.33203125" style="1" customWidth="1"/>
    <col min="3344" max="3344" width="10.44140625" style="1" customWidth="1"/>
    <col min="3345" max="3345" width="27.44140625" style="1" customWidth="1"/>
    <col min="3346" max="3346" width="10.33203125" style="1" customWidth="1"/>
    <col min="3347" max="3347" width="8.33203125" style="1" customWidth="1"/>
    <col min="3348" max="3349" width="8.109375" style="1" customWidth="1"/>
    <col min="3350" max="3586" width="9.109375" style="1"/>
    <col min="3587" max="3587" width="11.33203125" style="1" customWidth="1"/>
    <col min="3588" max="3588" width="30" style="1" customWidth="1"/>
    <col min="3589" max="3589" width="11.109375" style="1" customWidth="1"/>
    <col min="3590" max="3591" width="6.5546875" style="1" customWidth="1"/>
    <col min="3592" max="3592" width="9.109375" style="1"/>
    <col min="3593" max="3593" width="8" style="1" customWidth="1"/>
    <col min="3594" max="3594" width="9.109375" style="1"/>
    <col min="3595" max="3595" width="7.88671875" style="1" customWidth="1"/>
    <col min="3596" max="3596" width="10.5546875" style="1" customWidth="1"/>
    <col min="3597" max="3597" width="28.109375" style="1" customWidth="1"/>
    <col min="3598" max="3598" width="11.44140625" style="1" customWidth="1"/>
    <col min="3599" max="3599" width="7.33203125" style="1" customWidth="1"/>
    <col min="3600" max="3600" width="10.44140625" style="1" customWidth="1"/>
    <col min="3601" max="3601" width="27.44140625" style="1" customWidth="1"/>
    <col min="3602" max="3602" width="10.33203125" style="1" customWidth="1"/>
    <col min="3603" max="3603" width="8.33203125" style="1" customWidth="1"/>
    <col min="3604" max="3605" width="8.109375" style="1" customWidth="1"/>
    <col min="3606" max="3842" width="9.109375" style="1"/>
    <col min="3843" max="3843" width="11.33203125" style="1" customWidth="1"/>
    <col min="3844" max="3844" width="30" style="1" customWidth="1"/>
    <col min="3845" max="3845" width="11.109375" style="1" customWidth="1"/>
    <col min="3846" max="3847" width="6.5546875" style="1" customWidth="1"/>
    <col min="3848" max="3848" width="9.109375" style="1"/>
    <col min="3849" max="3849" width="8" style="1" customWidth="1"/>
    <col min="3850" max="3850" width="9.109375" style="1"/>
    <col min="3851" max="3851" width="7.88671875" style="1" customWidth="1"/>
    <col min="3852" max="3852" width="10.5546875" style="1" customWidth="1"/>
    <col min="3853" max="3853" width="28.109375" style="1" customWidth="1"/>
    <col min="3854" max="3854" width="11.44140625" style="1" customWidth="1"/>
    <col min="3855" max="3855" width="7.33203125" style="1" customWidth="1"/>
    <col min="3856" max="3856" width="10.44140625" style="1" customWidth="1"/>
    <col min="3857" max="3857" width="27.44140625" style="1" customWidth="1"/>
    <col min="3858" max="3858" width="10.33203125" style="1" customWidth="1"/>
    <col min="3859" max="3859" width="8.33203125" style="1" customWidth="1"/>
    <col min="3860" max="3861" width="8.109375" style="1" customWidth="1"/>
    <col min="3862" max="4098" width="9.109375" style="1"/>
    <col min="4099" max="4099" width="11.33203125" style="1" customWidth="1"/>
    <col min="4100" max="4100" width="30" style="1" customWidth="1"/>
    <col min="4101" max="4101" width="11.109375" style="1" customWidth="1"/>
    <col min="4102" max="4103" width="6.5546875" style="1" customWidth="1"/>
    <col min="4104" max="4104" width="9.109375" style="1"/>
    <col min="4105" max="4105" width="8" style="1" customWidth="1"/>
    <col min="4106" max="4106" width="9.109375" style="1"/>
    <col min="4107" max="4107" width="7.88671875" style="1" customWidth="1"/>
    <col min="4108" max="4108" width="10.5546875" style="1" customWidth="1"/>
    <col min="4109" max="4109" width="28.109375" style="1" customWidth="1"/>
    <col min="4110" max="4110" width="11.44140625" style="1" customWidth="1"/>
    <col min="4111" max="4111" width="7.33203125" style="1" customWidth="1"/>
    <col min="4112" max="4112" width="10.44140625" style="1" customWidth="1"/>
    <col min="4113" max="4113" width="27.44140625" style="1" customWidth="1"/>
    <col min="4114" max="4114" width="10.33203125" style="1" customWidth="1"/>
    <col min="4115" max="4115" width="8.33203125" style="1" customWidth="1"/>
    <col min="4116" max="4117" width="8.109375" style="1" customWidth="1"/>
    <col min="4118" max="4354" width="9.109375" style="1"/>
    <col min="4355" max="4355" width="11.33203125" style="1" customWidth="1"/>
    <col min="4356" max="4356" width="30" style="1" customWidth="1"/>
    <col min="4357" max="4357" width="11.109375" style="1" customWidth="1"/>
    <col min="4358" max="4359" width="6.5546875" style="1" customWidth="1"/>
    <col min="4360" max="4360" width="9.109375" style="1"/>
    <col min="4361" max="4361" width="8" style="1" customWidth="1"/>
    <col min="4362" max="4362" width="9.109375" style="1"/>
    <col min="4363" max="4363" width="7.88671875" style="1" customWidth="1"/>
    <col min="4364" max="4364" width="10.5546875" style="1" customWidth="1"/>
    <col min="4365" max="4365" width="28.109375" style="1" customWidth="1"/>
    <col min="4366" max="4366" width="11.44140625" style="1" customWidth="1"/>
    <col min="4367" max="4367" width="7.33203125" style="1" customWidth="1"/>
    <col min="4368" max="4368" width="10.44140625" style="1" customWidth="1"/>
    <col min="4369" max="4369" width="27.44140625" style="1" customWidth="1"/>
    <col min="4370" max="4370" width="10.33203125" style="1" customWidth="1"/>
    <col min="4371" max="4371" width="8.33203125" style="1" customWidth="1"/>
    <col min="4372" max="4373" width="8.109375" style="1" customWidth="1"/>
    <col min="4374" max="4610" width="9.109375" style="1"/>
    <col min="4611" max="4611" width="11.33203125" style="1" customWidth="1"/>
    <col min="4612" max="4612" width="30" style="1" customWidth="1"/>
    <col min="4613" max="4613" width="11.109375" style="1" customWidth="1"/>
    <col min="4614" max="4615" width="6.5546875" style="1" customWidth="1"/>
    <col min="4616" max="4616" width="9.109375" style="1"/>
    <col min="4617" max="4617" width="8" style="1" customWidth="1"/>
    <col min="4618" max="4618" width="9.109375" style="1"/>
    <col min="4619" max="4619" width="7.88671875" style="1" customWidth="1"/>
    <col min="4620" max="4620" width="10.5546875" style="1" customWidth="1"/>
    <col min="4621" max="4621" width="28.109375" style="1" customWidth="1"/>
    <col min="4622" max="4622" width="11.44140625" style="1" customWidth="1"/>
    <col min="4623" max="4623" width="7.33203125" style="1" customWidth="1"/>
    <col min="4624" max="4624" width="10.44140625" style="1" customWidth="1"/>
    <col min="4625" max="4625" width="27.44140625" style="1" customWidth="1"/>
    <col min="4626" max="4626" width="10.33203125" style="1" customWidth="1"/>
    <col min="4627" max="4627" width="8.33203125" style="1" customWidth="1"/>
    <col min="4628" max="4629" width="8.109375" style="1" customWidth="1"/>
    <col min="4630" max="4866" width="9.109375" style="1"/>
    <col min="4867" max="4867" width="11.33203125" style="1" customWidth="1"/>
    <col min="4868" max="4868" width="30" style="1" customWidth="1"/>
    <col min="4869" max="4869" width="11.109375" style="1" customWidth="1"/>
    <col min="4870" max="4871" width="6.5546875" style="1" customWidth="1"/>
    <col min="4872" max="4872" width="9.109375" style="1"/>
    <col min="4873" max="4873" width="8" style="1" customWidth="1"/>
    <col min="4874" max="4874" width="9.109375" style="1"/>
    <col min="4875" max="4875" width="7.88671875" style="1" customWidth="1"/>
    <col min="4876" max="4876" width="10.5546875" style="1" customWidth="1"/>
    <col min="4877" max="4877" width="28.109375" style="1" customWidth="1"/>
    <col min="4878" max="4878" width="11.44140625" style="1" customWidth="1"/>
    <col min="4879" max="4879" width="7.33203125" style="1" customWidth="1"/>
    <col min="4880" max="4880" width="10.44140625" style="1" customWidth="1"/>
    <col min="4881" max="4881" width="27.44140625" style="1" customWidth="1"/>
    <col min="4882" max="4882" width="10.33203125" style="1" customWidth="1"/>
    <col min="4883" max="4883" width="8.33203125" style="1" customWidth="1"/>
    <col min="4884" max="4885" width="8.109375" style="1" customWidth="1"/>
    <col min="4886" max="5122" width="9.109375" style="1"/>
    <col min="5123" max="5123" width="11.33203125" style="1" customWidth="1"/>
    <col min="5124" max="5124" width="30" style="1" customWidth="1"/>
    <col min="5125" max="5125" width="11.109375" style="1" customWidth="1"/>
    <col min="5126" max="5127" width="6.5546875" style="1" customWidth="1"/>
    <col min="5128" max="5128" width="9.109375" style="1"/>
    <col min="5129" max="5129" width="8" style="1" customWidth="1"/>
    <col min="5130" max="5130" width="9.109375" style="1"/>
    <col min="5131" max="5131" width="7.88671875" style="1" customWidth="1"/>
    <col min="5132" max="5132" width="10.5546875" style="1" customWidth="1"/>
    <col min="5133" max="5133" width="28.109375" style="1" customWidth="1"/>
    <col min="5134" max="5134" width="11.44140625" style="1" customWidth="1"/>
    <col min="5135" max="5135" width="7.33203125" style="1" customWidth="1"/>
    <col min="5136" max="5136" width="10.44140625" style="1" customWidth="1"/>
    <col min="5137" max="5137" width="27.44140625" style="1" customWidth="1"/>
    <col min="5138" max="5138" width="10.33203125" style="1" customWidth="1"/>
    <col min="5139" max="5139" width="8.33203125" style="1" customWidth="1"/>
    <col min="5140" max="5141" width="8.109375" style="1" customWidth="1"/>
    <col min="5142" max="5378" width="9.109375" style="1"/>
    <col min="5379" max="5379" width="11.33203125" style="1" customWidth="1"/>
    <col min="5380" max="5380" width="30" style="1" customWidth="1"/>
    <col min="5381" max="5381" width="11.109375" style="1" customWidth="1"/>
    <col min="5382" max="5383" width="6.5546875" style="1" customWidth="1"/>
    <col min="5384" max="5384" width="9.109375" style="1"/>
    <col min="5385" max="5385" width="8" style="1" customWidth="1"/>
    <col min="5386" max="5386" width="9.109375" style="1"/>
    <col min="5387" max="5387" width="7.88671875" style="1" customWidth="1"/>
    <col min="5388" max="5388" width="10.5546875" style="1" customWidth="1"/>
    <col min="5389" max="5389" width="28.109375" style="1" customWidth="1"/>
    <col min="5390" max="5390" width="11.44140625" style="1" customWidth="1"/>
    <col min="5391" max="5391" width="7.33203125" style="1" customWidth="1"/>
    <col min="5392" max="5392" width="10.44140625" style="1" customWidth="1"/>
    <col min="5393" max="5393" width="27.44140625" style="1" customWidth="1"/>
    <col min="5394" max="5394" width="10.33203125" style="1" customWidth="1"/>
    <col min="5395" max="5395" width="8.33203125" style="1" customWidth="1"/>
    <col min="5396" max="5397" width="8.109375" style="1" customWidth="1"/>
    <col min="5398" max="5634" width="9.109375" style="1"/>
    <col min="5635" max="5635" width="11.33203125" style="1" customWidth="1"/>
    <col min="5636" max="5636" width="30" style="1" customWidth="1"/>
    <col min="5637" max="5637" width="11.109375" style="1" customWidth="1"/>
    <col min="5638" max="5639" width="6.5546875" style="1" customWidth="1"/>
    <col min="5640" max="5640" width="9.109375" style="1"/>
    <col min="5641" max="5641" width="8" style="1" customWidth="1"/>
    <col min="5642" max="5642" width="9.109375" style="1"/>
    <col min="5643" max="5643" width="7.88671875" style="1" customWidth="1"/>
    <col min="5644" max="5644" width="10.5546875" style="1" customWidth="1"/>
    <col min="5645" max="5645" width="28.109375" style="1" customWidth="1"/>
    <col min="5646" max="5646" width="11.44140625" style="1" customWidth="1"/>
    <col min="5647" max="5647" width="7.33203125" style="1" customWidth="1"/>
    <col min="5648" max="5648" width="10.44140625" style="1" customWidth="1"/>
    <col min="5649" max="5649" width="27.44140625" style="1" customWidth="1"/>
    <col min="5650" max="5650" width="10.33203125" style="1" customWidth="1"/>
    <col min="5651" max="5651" width="8.33203125" style="1" customWidth="1"/>
    <col min="5652" max="5653" width="8.109375" style="1" customWidth="1"/>
    <col min="5654" max="5890" width="9.109375" style="1"/>
    <col min="5891" max="5891" width="11.33203125" style="1" customWidth="1"/>
    <col min="5892" max="5892" width="30" style="1" customWidth="1"/>
    <col min="5893" max="5893" width="11.109375" style="1" customWidth="1"/>
    <col min="5894" max="5895" width="6.5546875" style="1" customWidth="1"/>
    <col min="5896" max="5896" width="9.109375" style="1"/>
    <col min="5897" max="5897" width="8" style="1" customWidth="1"/>
    <col min="5898" max="5898" width="9.109375" style="1"/>
    <col min="5899" max="5899" width="7.88671875" style="1" customWidth="1"/>
    <col min="5900" max="5900" width="10.5546875" style="1" customWidth="1"/>
    <col min="5901" max="5901" width="28.109375" style="1" customWidth="1"/>
    <col min="5902" max="5902" width="11.44140625" style="1" customWidth="1"/>
    <col min="5903" max="5903" width="7.33203125" style="1" customWidth="1"/>
    <col min="5904" max="5904" width="10.44140625" style="1" customWidth="1"/>
    <col min="5905" max="5905" width="27.44140625" style="1" customWidth="1"/>
    <col min="5906" max="5906" width="10.33203125" style="1" customWidth="1"/>
    <col min="5907" max="5907" width="8.33203125" style="1" customWidth="1"/>
    <col min="5908" max="5909" width="8.109375" style="1" customWidth="1"/>
    <col min="5910" max="6146" width="9.109375" style="1"/>
    <col min="6147" max="6147" width="11.33203125" style="1" customWidth="1"/>
    <col min="6148" max="6148" width="30" style="1" customWidth="1"/>
    <col min="6149" max="6149" width="11.109375" style="1" customWidth="1"/>
    <col min="6150" max="6151" width="6.5546875" style="1" customWidth="1"/>
    <col min="6152" max="6152" width="9.109375" style="1"/>
    <col min="6153" max="6153" width="8" style="1" customWidth="1"/>
    <col min="6154" max="6154" width="9.109375" style="1"/>
    <col min="6155" max="6155" width="7.88671875" style="1" customWidth="1"/>
    <col min="6156" max="6156" width="10.5546875" style="1" customWidth="1"/>
    <col min="6157" max="6157" width="28.109375" style="1" customWidth="1"/>
    <col min="6158" max="6158" width="11.44140625" style="1" customWidth="1"/>
    <col min="6159" max="6159" width="7.33203125" style="1" customWidth="1"/>
    <col min="6160" max="6160" width="10.44140625" style="1" customWidth="1"/>
    <col min="6161" max="6161" width="27.44140625" style="1" customWidth="1"/>
    <col min="6162" max="6162" width="10.33203125" style="1" customWidth="1"/>
    <col min="6163" max="6163" width="8.33203125" style="1" customWidth="1"/>
    <col min="6164" max="6165" width="8.109375" style="1" customWidth="1"/>
    <col min="6166" max="6402" width="9.109375" style="1"/>
    <col min="6403" max="6403" width="11.33203125" style="1" customWidth="1"/>
    <col min="6404" max="6404" width="30" style="1" customWidth="1"/>
    <col min="6405" max="6405" width="11.109375" style="1" customWidth="1"/>
    <col min="6406" max="6407" width="6.5546875" style="1" customWidth="1"/>
    <col min="6408" max="6408" width="9.109375" style="1"/>
    <col min="6409" max="6409" width="8" style="1" customWidth="1"/>
    <col min="6410" max="6410" width="9.109375" style="1"/>
    <col min="6411" max="6411" width="7.88671875" style="1" customWidth="1"/>
    <col min="6412" max="6412" width="10.5546875" style="1" customWidth="1"/>
    <col min="6413" max="6413" width="28.109375" style="1" customWidth="1"/>
    <col min="6414" max="6414" width="11.44140625" style="1" customWidth="1"/>
    <col min="6415" max="6415" width="7.33203125" style="1" customWidth="1"/>
    <col min="6416" max="6416" width="10.44140625" style="1" customWidth="1"/>
    <col min="6417" max="6417" width="27.44140625" style="1" customWidth="1"/>
    <col min="6418" max="6418" width="10.33203125" style="1" customWidth="1"/>
    <col min="6419" max="6419" width="8.33203125" style="1" customWidth="1"/>
    <col min="6420" max="6421" width="8.109375" style="1" customWidth="1"/>
    <col min="6422" max="6658" width="9.109375" style="1"/>
    <col min="6659" max="6659" width="11.33203125" style="1" customWidth="1"/>
    <col min="6660" max="6660" width="30" style="1" customWidth="1"/>
    <col min="6661" max="6661" width="11.109375" style="1" customWidth="1"/>
    <col min="6662" max="6663" width="6.5546875" style="1" customWidth="1"/>
    <col min="6664" max="6664" width="9.109375" style="1"/>
    <col min="6665" max="6665" width="8" style="1" customWidth="1"/>
    <col min="6666" max="6666" width="9.109375" style="1"/>
    <col min="6667" max="6667" width="7.88671875" style="1" customWidth="1"/>
    <col min="6668" max="6668" width="10.5546875" style="1" customWidth="1"/>
    <col min="6669" max="6669" width="28.109375" style="1" customWidth="1"/>
    <col min="6670" max="6670" width="11.44140625" style="1" customWidth="1"/>
    <col min="6671" max="6671" width="7.33203125" style="1" customWidth="1"/>
    <col min="6672" max="6672" width="10.44140625" style="1" customWidth="1"/>
    <col min="6673" max="6673" width="27.44140625" style="1" customWidth="1"/>
    <col min="6674" max="6674" width="10.33203125" style="1" customWidth="1"/>
    <col min="6675" max="6675" width="8.33203125" style="1" customWidth="1"/>
    <col min="6676" max="6677" width="8.109375" style="1" customWidth="1"/>
    <col min="6678" max="6914" width="9.109375" style="1"/>
    <col min="6915" max="6915" width="11.33203125" style="1" customWidth="1"/>
    <col min="6916" max="6916" width="30" style="1" customWidth="1"/>
    <col min="6917" max="6917" width="11.109375" style="1" customWidth="1"/>
    <col min="6918" max="6919" width="6.5546875" style="1" customWidth="1"/>
    <col min="6920" max="6920" width="9.109375" style="1"/>
    <col min="6921" max="6921" width="8" style="1" customWidth="1"/>
    <col min="6922" max="6922" width="9.109375" style="1"/>
    <col min="6923" max="6923" width="7.88671875" style="1" customWidth="1"/>
    <col min="6924" max="6924" width="10.5546875" style="1" customWidth="1"/>
    <col min="6925" max="6925" width="28.109375" style="1" customWidth="1"/>
    <col min="6926" max="6926" width="11.44140625" style="1" customWidth="1"/>
    <col min="6927" max="6927" width="7.33203125" style="1" customWidth="1"/>
    <col min="6928" max="6928" width="10.44140625" style="1" customWidth="1"/>
    <col min="6929" max="6929" width="27.44140625" style="1" customWidth="1"/>
    <col min="6930" max="6930" width="10.33203125" style="1" customWidth="1"/>
    <col min="6931" max="6931" width="8.33203125" style="1" customWidth="1"/>
    <col min="6932" max="6933" width="8.109375" style="1" customWidth="1"/>
    <col min="6934" max="7170" width="9.109375" style="1"/>
    <col min="7171" max="7171" width="11.33203125" style="1" customWidth="1"/>
    <col min="7172" max="7172" width="30" style="1" customWidth="1"/>
    <col min="7173" max="7173" width="11.109375" style="1" customWidth="1"/>
    <col min="7174" max="7175" width="6.5546875" style="1" customWidth="1"/>
    <col min="7176" max="7176" width="9.109375" style="1"/>
    <col min="7177" max="7177" width="8" style="1" customWidth="1"/>
    <col min="7178" max="7178" width="9.109375" style="1"/>
    <col min="7179" max="7179" width="7.88671875" style="1" customWidth="1"/>
    <col min="7180" max="7180" width="10.5546875" style="1" customWidth="1"/>
    <col min="7181" max="7181" width="28.109375" style="1" customWidth="1"/>
    <col min="7182" max="7182" width="11.44140625" style="1" customWidth="1"/>
    <col min="7183" max="7183" width="7.33203125" style="1" customWidth="1"/>
    <col min="7184" max="7184" width="10.44140625" style="1" customWidth="1"/>
    <col min="7185" max="7185" width="27.44140625" style="1" customWidth="1"/>
    <col min="7186" max="7186" width="10.33203125" style="1" customWidth="1"/>
    <col min="7187" max="7187" width="8.33203125" style="1" customWidth="1"/>
    <col min="7188" max="7189" width="8.109375" style="1" customWidth="1"/>
    <col min="7190" max="7426" width="9.109375" style="1"/>
    <col min="7427" max="7427" width="11.33203125" style="1" customWidth="1"/>
    <col min="7428" max="7428" width="30" style="1" customWidth="1"/>
    <col min="7429" max="7429" width="11.109375" style="1" customWidth="1"/>
    <col min="7430" max="7431" width="6.5546875" style="1" customWidth="1"/>
    <col min="7432" max="7432" width="9.109375" style="1"/>
    <col min="7433" max="7433" width="8" style="1" customWidth="1"/>
    <col min="7434" max="7434" width="9.109375" style="1"/>
    <col min="7435" max="7435" width="7.88671875" style="1" customWidth="1"/>
    <col min="7436" max="7436" width="10.5546875" style="1" customWidth="1"/>
    <col min="7437" max="7437" width="28.109375" style="1" customWidth="1"/>
    <col min="7438" max="7438" width="11.44140625" style="1" customWidth="1"/>
    <col min="7439" max="7439" width="7.33203125" style="1" customWidth="1"/>
    <col min="7440" max="7440" width="10.44140625" style="1" customWidth="1"/>
    <col min="7441" max="7441" width="27.44140625" style="1" customWidth="1"/>
    <col min="7442" max="7442" width="10.33203125" style="1" customWidth="1"/>
    <col min="7443" max="7443" width="8.33203125" style="1" customWidth="1"/>
    <col min="7444" max="7445" width="8.109375" style="1" customWidth="1"/>
    <col min="7446" max="7682" width="9.109375" style="1"/>
    <col min="7683" max="7683" width="11.33203125" style="1" customWidth="1"/>
    <col min="7684" max="7684" width="30" style="1" customWidth="1"/>
    <col min="7685" max="7685" width="11.109375" style="1" customWidth="1"/>
    <col min="7686" max="7687" width="6.5546875" style="1" customWidth="1"/>
    <col min="7688" max="7688" width="9.109375" style="1"/>
    <col min="7689" max="7689" width="8" style="1" customWidth="1"/>
    <col min="7690" max="7690" width="9.109375" style="1"/>
    <col min="7691" max="7691" width="7.88671875" style="1" customWidth="1"/>
    <col min="7692" max="7692" width="10.5546875" style="1" customWidth="1"/>
    <col min="7693" max="7693" width="28.109375" style="1" customWidth="1"/>
    <col min="7694" max="7694" width="11.44140625" style="1" customWidth="1"/>
    <col min="7695" max="7695" width="7.33203125" style="1" customWidth="1"/>
    <col min="7696" max="7696" width="10.44140625" style="1" customWidth="1"/>
    <col min="7697" max="7697" width="27.44140625" style="1" customWidth="1"/>
    <col min="7698" max="7698" width="10.33203125" style="1" customWidth="1"/>
    <col min="7699" max="7699" width="8.33203125" style="1" customWidth="1"/>
    <col min="7700" max="7701" width="8.109375" style="1" customWidth="1"/>
    <col min="7702" max="7938" width="9.109375" style="1"/>
    <col min="7939" max="7939" width="11.33203125" style="1" customWidth="1"/>
    <col min="7940" max="7940" width="30" style="1" customWidth="1"/>
    <col min="7941" max="7941" width="11.109375" style="1" customWidth="1"/>
    <col min="7942" max="7943" width="6.5546875" style="1" customWidth="1"/>
    <col min="7944" max="7944" width="9.109375" style="1"/>
    <col min="7945" max="7945" width="8" style="1" customWidth="1"/>
    <col min="7946" max="7946" width="9.109375" style="1"/>
    <col min="7947" max="7947" width="7.88671875" style="1" customWidth="1"/>
    <col min="7948" max="7948" width="10.5546875" style="1" customWidth="1"/>
    <col min="7949" max="7949" width="28.109375" style="1" customWidth="1"/>
    <col min="7950" max="7950" width="11.44140625" style="1" customWidth="1"/>
    <col min="7951" max="7951" width="7.33203125" style="1" customWidth="1"/>
    <col min="7952" max="7952" width="10.44140625" style="1" customWidth="1"/>
    <col min="7953" max="7953" width="27.44140625" style="1" customWidth="1"/>
    <col min="7954" max="7954" width="10.33203125" style="1" customWidth="1"/>
    <col min="7955" max="7955" width="8.33203125" style="1" customWidth="1"/>
    <col min="7956" max="7957" width="8.109375" style="1" customWidth="1"/>
    <col min="7958" max="8194" width="9.109375" style="1"/>
    <col min="8195" max="8195" width="11.33203125" style="1" customWidth="1"/>
    <col min="8196" max="8196" width="30" style="1" customWidth="1"/>
    <col min="8197" max="8197" width="11.109375" style="1" customWidth="1"/>
    <col min="8198" max="8199" width="6.5546875" style="1" customWidth="1"/>
    <col min="8200" max="8200" width="9.109375" style="1"/>
    <col min="8201" max="8201" width="8" style="1" customWidth="1"/>
    <col min="8202" max="8202" width="9.109375" style="1"/>
    <col min="8203" max="8203" width="7.88671875" style="1" customWidth="1"/>
    <col min="8204" max="8204" width="10.5546875" style="1" customWidth="1"/>
    <col min="8205" max="8205" width="28.109375" style="1" customWidth="1"/>
    <col min="8206" max="8206" width="11.44140625" style="1" customWidth="1"/>
    <col min="8207" max="8207" width="7.33203125" style="1" customWidth="1"/>
    <col min="8208" max="8208" width="10.44140625" style="1" customWidth="1"/>
    <col min="8209" max="8209" width="27.44140625" style="1" customWidth="1"/>
    <col min="8210" max="8210" width="10.33203125" style="1" customWidth="1"/>
    <col min="8211" max="8211" width="8.33203125" style="1" customWidth="1"/>
    <col min="8212" max="8213" width="8.109375" style="1" customWidth="1"/>
    <col min="8214" max="8450" width="9.109375" style="1"/>
    <col min="8451" max="8451" width="11.33203125" style="1" customWidth="1"/>
    <col min="8452" max="8452" width="30" style="1" customWidth="1"/>
    <col min="8453" max="8453" width="11.109375" style="1" customWidth="1"/>
    <col min="8454" max="8455" width="6.5546875" style="1" customWidth="1"/>
    <col min="8456" max="8456" width="9.109375" style="1"/>
    <col min="8457" max="8457" width="8" style="1" customWidth="1"/>
    <col min="8458" max="8458" width="9.109375" style="1"/>
    <col min="8459" max="8459" width="7.88671875" style="1" customWidth="1"/>
    <col min="8460" max="8460" width="10.5546875" style="1" customWidth="1"/>
    <col min="8461" max="8461" width="28.109375" style="1" customWidth="1"/>
    <col min="8462" max="8462" width="11.44140625" style="1" customWidth="1"/>
    <col min="8463" max="8463" width="7.33203125" style="1" customWidth="1"/>
    <col min="8464" max="8464" width="10.44140625" style="1" customWidth="1"/>
    <col min="8465" max="8465" width="27.44140625" style="1" customWidth="1"/>
    <col min="8466" max="8466" width="10.33203125" style="1" customWidth="1"/>
    <col min="8467" max="8467" width="8.33203125" style="1" customWidth="1"/>
    <col min="8468" max="8469" width="8.109375" style="1" customWidth="1"/>
    <col min="8470" max="8706" width="9.109375" style="1"/>
    <col min="8707" max="8707" width="11.33203125" style="1" customWidth="1"/>
    <col min="8708" max="8708" width="30" style="1" customWidth="1"/>
    <col min="8709" max="8709" width="11.109375" style="1" customWidth="1"/>
    <col min="8710" max="8711" width="6.5546875" style="1" customWidth="1"/>
    <col min="8712" max="8712" width="9.109375" style="1"/>
    <col min="8713" max="8713" width="8" style="1" customWidth="1"/>
    <col min="8714" max="8714" width="9.109375" style="1"/>
    <col min="8715" max="8715" width="7.88671875" style="1" customWidth="1"/>
    <col min="8716" max="8716" width="10.5546875" style="1" customWidth="1"/>
    <col min="8717" max="8717" width="28.109375" style="1" customWidth="1"/>
    <col min="8718" max="8718" width="11.44140625" style="1" customWidth="1"/>
    <col min="8719" max="8719" width="7.33203125" style="1" customWidth="1"/>
    <col min="8720" max="8720" width="10.44140625" style="1" customWidth="1"/>
    <col min="8721" max="8721" width="27.44140625" style="1" customWidth="1"/>
    <col min="8722" max="8722" width="10.33203125" style="1" customWidth="1"/>
    <col min="8723" max="8723" width="8.33203125" style="1" customWidth="1"/>
    <col min="8724" max="8725" width="8.109375" style="1" customWidth="1"/>
    <col min="8726" max="8962" width="9.109375" style="1"/>
    <col min="8963" max="8963" width="11.33203125" style="1" customWidth="1"/>
    <col min="8964" max="8964" width="30" style="1" customWidth="1"/>
    <col min="8965" max="8965" width="11.109375" style="1" customWidth="1"/>
    <col min="8966" max="8967" width="6.5546875" style="1" customWidth="1"/>
    <col min="8968" max="8968" width="9.109375" style="1"/>
    <col min="8969" max="8969" width="8" style="1" customWidth="1"/>
    <col min="8970" max="8970" width="9.109375" style="1"/>
    <col min="8971" max="8971" width="7.88671875" style="1" customWidth="1"/>
    <col min="8972" max="8972" width="10.5546875" style="1" customWidth="1"/>
    <col min="8973" max="8973" width="28.109375" style="1" customWidth="1"/>
    <col min="8974" max="8974" width="11.44140625" style="1" customWidth="1"/>
    <col min="8975" max="8975" width="7.33203125" style="1" customWidth="1"/>
    <col min="8976" max="8976" width="10.44140625" style="1" customWidth="1"/>
    <col min="8977" max="8977" width="27.44140625" style="1" customWidth="1"/>
    <col min="8978" max="8978" width="10.33203125" style="1" customWidth="1"/>
    <col min="8979" max="8979" width="8.33203125" style="1" customWidth="1"/>
    <col min="8980" max="8981" width="8.109375" style="1" customWidth="1"/>
    <col min="8982" max="9218" width="9.109375" style="1"/>
    <col min="9219" max="9219" width="11.33203125" style="1" customWidth="1"/>
    <col min="9220" max="9220" width="30" style="1" customWidth="1"/>
    <col min="9221" max="9221" width="11.109375" style="1" customWidth="1"/>
    <col min="9222" max="9223" width="6.5546875" style="1" customWidth="1"/>
    <col min="9224" max="9224" width="9.109375" style="1"/>
    <col min="9225" max="9225" width="8" style="1" customWidth="1"/>
    <col min="9226" max="9226" width="9.109375" style="1"/>
    <col min="9227" max="9227" width="7.88671875" style="1" customWidth="1"/>
    <col min="9228" max="9228" width="10.5546875" style="1" customWidth="1"/>
    <col min="9229" max="9229" width="28.109375" style="1" customWidth="1"/>
    <col min="9230" max="9230" width="11.44140625" style="1" customWidth="1"/>
    <col min="9231" max="9231" width="7.33203125" style="1" customWidth="1"/>
    <col min="9232" max="9232" width="10.44140625" style="1" customWidth="1"/>
    <col min="9233" max="9233" width="27.44140625" style="1" customWidth="1"/>
    <col min="9234" max="9234" width="10.33203125" style="1" customWidth="1"/>
    <col min="9235" max="9235" width="8.33203125" style="1" customWidth="1"/>
    <col min="9236" max="9237" width="8.109375" style="1" customWidth="1"/>
    <col min="9238" max="9474" width="9.109375" style="1"/>
    <col min="9475" max="9475" width="11.33203125" style="1" customWidth="1"/>
    <col min="9476" max="9476" width="30" style="1" customWidth="1"/>
    <col min="9477" max="9477" width="11.109375" style="1" customWidth="1"/>
    <col min="9478" max="9479" width="6.5546875" style="1" customWidth="1"/>
    <col min="9480" max="9480" width="9.109375" style="1"/>
    <col min="9481" max="9481" width="8" style="1" customWidth="1"/>
    <col min="9482" max="9482" width="9.109375" style="1"/>
    <col min="9483" max="9483" width="7.88671875" style="1" customWidth="1"/>
    <col min="9484" max="9484" width="10.5546875" style="1" customWidth="1"/>
    <col min="9485" max="9485" width="28.109375" style="1" customWidth="1"/>
    <col min="9486" max="9486" width="11.44140625" style="1" customWidth="1"/>
    <col min="9487" max="9487" width="7.33203125" style="1" customWidth="1"/>
    <col min="9488" max="9488" width="10.44140625" style="1" customWidth="1"/>
    <col min="9489" max="9489" width="27.44140625" style="1" customWidth="1"/>
    <col min="9490" max="9490" width="10.33203125" style="1" customWidth="1"/>
    <col min="9491" max="9491" width="8.33203125" style="1" customWidth="1"/>
    <col min="9492" max="9493" width="8.109375" style="1" customWidth="1"/>
    <col min="9494" max="9730" width="9.109375" style="1"/>
    <col min="9731" max="9731" width="11.33203125" style="1" customWidth="1"/>
    <col min="9732" max="9732" width="30" style="1" customWidth="1"/>
    <col min="9733" max="9733" width="11.109375" style="1" customWidth="1"/>
    <col min="9734" max="9735" width="6.5546875" style="1" customWidth="1"/>
    <col min="9736" max="9736" width="9.109375" style="1"/>
    <col min="9737" max="9737" width="8" style="1" customWidth="1"/>
    <col min="9738" max="9738" width="9.109375" style="1"/>
    <col min="9739" max="9739" width="7.88671875" style="1" customWidth="1"/>
    <col min="9740" max="9740" width="10.5546875" style="1" customWidth="1"/>
    <col min="9741" max="9741" width="28.109375" style="1" customWidth="1"/>
    <col min="9742" max="9742" width="11.44140625" style="1" customWidth="1"/>
    <col min="9743" max="9743" width="7.33203125" style="1" customWidth="1"/>
    <col min="9744" max="9744" width="10.44140625" style="1" customWidth="1"/>
    <col min="9745" max="9745" width="27.44140625" style="1" customWidth="1"/>
    <col min="9746" max="9746" width="10.33203125" style="1" customWidth="1"/>
    <col min="9747" max="9747" width="8.33203125" style="1" customWidth="1"/>
    <col min="9748" max="9749" width="8.109375" style="1" customWidth="1"/>
    <col min="9750" max="9986" width="9.109375" style="1"/>
    <col min="9987" max="9987" width="11.33203125" style="1" customWidth="1"/>
    <col min="9988" max="9988" width="30" style="1" customWidth="1"/>
    <col min="9989" max="9989" width="11.109375" style="1" customWidth="1"/>
    <col min="9990" max="9991" width="6.5546875" style="1" customWidth="1"/>
    <col min="9992" max="9992" width="9.109375" style="1"/>
    <col min="9993" max="9993" width="8" style="1" customWidth="1"/>
    <col min="9994" max="9994" width="9.109375" style="1"/>
    <col min="9995" max="9995" width="7.88671875" style="1" customWidth="1"/>
    <col min="9996" max="9996" width="10.5546875" style="1" customWidth="1"/>
    <col min="9997" max="9997" width="28.109375" style="1" customWidth="1"/>
    <col min="9998" max="9998" width="11.44140625" style="1" customWidth="1"/>
    <col min="9999" max="9999" width="7.33203125" style="1" customWidth="1"/>
    <col min="10000" max="10000" width="10.44140625" style="1" customWidth="1"/>
    <col min="10001" max="10001" width="27.44140625" style="1" customWidth="1"/>
    <col min="10002" max="10002" width="10.33203125" style="1" customWidth="1"/>
    <col min="10003" max="10003" width="8.33203125" style="1" customWidth="1"/>
    <col min="10004" max="10005" width="8.109375" style="1" customWidth="1"/>
    <col min="10006" max="10242" width="9.109375" style="1"/>
    <col min="10243" max="10243" width="11.33203125" style="1" customWidth="1"/>
    <col min="10244" max="10244" width="30" style="1" customWidth="1"/>
    <col min="10245" max="10245" width="11.109375" style="1" customWidth="1"/>
    <col min="10246" max="10247" width="6.5546875" style="1" customWidth="1"/>
    <col min="10248" max="10248" width="9.109375" style="1"/>
    <col min="10249" max="10249" width="8" style="1" customWidth="1"/>
    <col min="10250" max="10250" width="9.109375" style="1"/>
    <col min="10251" max="10251" width="7.88671875" style="1" customWidth="1"/>
    <col min="10252" max="10252" width="10.5546875" style="1" customWidth="1"/>
    <col min="10253" max="10253" width="28.109375" style="1" customWidth="1"/>
    <col min="10254" max="10254" width="11.44140625" style="1" customWidth="1"/>
    <col min="10255" max="10255" width="7.33203125" style="1" customWidth="1"/>
    <col min="10256" max="10256" width="10.44140625" style="1" customWidth="1"/>
    <col min="10257" max="10257" width="27.44140625" style="1" customWidth="1"/>
    <col min="10258" max="10258" width="10.33203125" style="1" customWidth="1"/>
    <col min="10259" max="10259" width="8.33203125" style="1" customWidth="1"/>
    <col min="10260" max="10261" width="8.109375" style="1" customWidth="1"/>
    <col min="10262" max="10498" width="9.109375" style="1"/>
    <col min="10499" max="10499" width="11.33203125" style="1" customWidth="1"/>
    <col min="10500" max="10500" width="30" style="1" customWidth="1"/>
    <col min="10501" max="10501" width="11.109375" style="1" customWidth="1"/>
    <col min="10502" max="10503" width="6.5546875" style="1" customWidth="1"/>
    <col min="10504" max="10504" width="9.109375" style="1"/>
    <col min="10505" max="10505" width="8" style="1" customWidth="1"/>
    <col min="10506" max="10506" width="9.109375" style="1"/>
    <col min="10507" max="10507" width="7.88671875" style="1" customWidth="1"/>
    <col min="10508" max="10508" width="10.5546875" style="1" customWidth="1"/>
    <col min="10509" max="10509" width="28.109375" style="1" customWidth="1"/>
    <col min="10510" max="10510" width="11.44140625" style="1" customWidth="1"/>
    <col min="10511" max="10511" width="7.33203125" style="1" customWidth="1"/>
    <col min="10512" max="10512" width="10.44140625" style="1" customWidth="1"/>
    <col min="10513" max="10513" width="27.44140625" style="1" customWidth="1"/>
    <col min="10514" max="10514" width="10.33203125" style="1" customWidth="1"/>
    <col min="10515" max="10515" width="8.33203125" style="1" customWidth="1"/>
    <col min="10516" max="10517" width="8.109375" style="1" customWidth="1"/>
    <col min="10518" max="10754" width="9.109375" style="1"/>
    <col min="10755" max="10755" width="11.33203125" style="1" customWidth="1"/>
    <col min="10756" max="10756" width="30" style="1" customWidth="1"/>
    <col min="10757" max="10757" width="11.109375" style="1" customWidth="1"/>
    <col min="10758" max="10759" width="6.5546875" style="1" customWidth="1"/>
    <col min="10760" max="10760" width="9.109375" style="1"/>
    <col min="10761" max="10761" width="8" style="1" customWidth="1"/>
    <col min="10762" max="10762" width="9.109375" style="1"/>
    <col min="10763" max="10763" width="7.88671875" style="1" customWidth="1"/>
    <col min="10764" max="10764" width="10.5546875" style="1" customWidth="1"/>
    <col min="10765" max="10765" width="28.109375" style="1" customWidth="1"/>
    <col min="10766" max="10766" width="11.44140625" style="1" customWidth="1"/>
    <col min="10767" max="10767" width="7.33203125" style="1" customWidth="1"/>
    <col min="10768" max="10768" width="10.44140625" style="1" customWidth="1"/>
    <col min="10769" max="10769" width="27.44140625" style="1" customWidth="1"/>
    <col min="10770" max="10770" width="10.33203125" style="1" customWidth="1"/>
    <col min="10771" max="10771" width="8.33203125" style="1" customWidth="1"/>
    <col min="10772" max="10773" width="8.109375" style="1" customWidth="1"/>
    <col min="10774" max="11010" width="9.109375" style="1"/>
    <col min="11011" max="11011" width="11.33203125" style="1" customWidth="1"/>
    <col min="11012" max="11012" width="30" style="1" customWidth="1"/>
    <col min="11013" max="11013" width="11.109375" style="1" customWidth="1"/>
    <col min="11014" max="11015" width="6.5546875" style="1" customWidth="1"/>
    <col min="11016" max="11016" width="9.109375" style="1"/>
    <col min="11017" max="11017" width="8" style="1" customWidth="1"/>
    <col min="11018" max="11018" width="9.109375" style="1"/>
    <col min="11019" max="11019" width="7.88671875" style="1" customWidth="1"/>
    <col min="11020" max="11020" width="10.5546875" style="1" customWidth="1"/>
    <col min="11021" max="11021" width="28.109375" style="1" customWidth="1"/>
    <col min="11022" max="11022" width="11.44140625" style="1" customWidth="1"/>
    <col min="11023" max="11023" width="7.33203125" style="1" customWidth="1"/>
    <col min="11024" max="11024" width="10.44140625" style="1" customWidth="1"/>
    <col min="11025" max="11025" width="27.44140625" style="1" customWidth="1"/>
    <col min="11026" max="11026" width="10.33203125" style="1" customWidth="1"/>
    <col min="11027" max="11027" width="8.33203125" style="1" customWidth="1"/>
    <col min="11028" max="11029" width="8.109375" style="1" customWidth="1"/>
    <col min="11030" max="11266" width="9.109375" style="1"/>
    <col min="11267" max="11267" width="11.33203125" style="1" customWidth="1"/>
    <col min="11268" max="11268" width="30" style="1" customWidth="1"/>
    <col min="11269" max="11269" width="11.109375" style="1" customWidth="1"/>
    <col min="11270" max="11271" width="6.5546875" style="1" customWidth="1"/>
    <col min="11272" max="11272" width="9.109375" style="1"/>
    <col min="11273" max="11273" width="8" style="1" customWidth="1"/>
    <col min="11274" max="11274" width="9.109375" style="1"/>
    <col min="11275" max="11275" width="7.88671875" style="1" customWidth="1"/>
    <col min="11276" max="11276" width="10.5546875" style="1" customWidth="1"/>
    <col min="11277" max="11277" width="28.109375" style="1" customWidth="1"/>
    <col min="11278" max="11278" width="11.44140625" style="1" customWidth="1"/>
    <col min="11279" max="11279" width="7.33203125" style="1" customWidth="1"/>
    <col min="11280" max="11280" width="10.44140625" style="1" customWidth="1"/>
    <col min="11281" max="11281" width="27.44140625" style="1" customWidth="1"/>
    <col min="11282" max="11282" width="10.33203125" style="1" customWidth="1"/>
    <col min="11283" max="11283" width="8.33203125" style="1" customWidth="1"/>
    <col min="11284" max="11285" width="8.109375" style="1" customWidth="1"/>
    <col min="11286" max="11522" width="9.109375" style="1"/>
    <col min="11523" max="11523" width="11.33203125" style="1" customWidth="1"/>
    <col min="11524" max="11524" width="30" style="1" customWidth="1"/>
    <col min="11525" max="11525" width="11.109375" style="1" customWidth="1"/>
    <col min="11526" max="11527" width="6.5546875" style="1" customWidth="1"/>
    <col min="11528" max="11528" width="9.109375" style="1"/>
    <col min="11529" max="11529" width="8" style="1" customWidth="1"/>
    <col min="11530" max="11530" width="9.109375" style="1"/>
    <col min="11531" max="11531" width="7.88671875" style="1" customWidth="1"/>
    <col min="11532" max="11532" width="10.5546875" style="1" customWidth="1"/>
    <col min="11533" max="11533" width="28.109375" style="1" customWidth="1"/>
    <col min="11534" max="11534" width="11.44140625" style="1" customWidth="1"/>
    <col min="11535" max="11535" width="7.33203125" style="1" customWidth="1"/>
    <col min="11536" max="11536" width="10.44140625" style="1" customWidth="1"/>
    <col min="11537" max="11537" width="27.44140625" style="1" customWidth="1"/>
    <col min="11538" max="11538" width="10.33203125" style="1" customWidth="1"/>
    <col min="11539" max="11539" width="8.33203125" style="1" customWidth="1"/>
    <col min="11540" max="11541" width="8.109375" style="1" customWidth="1"/>
    <col min="11542" max="11778" width="9.109375" style="1"/>
    <col min="11779" max="11779" width="11.33203125" style="1" customWidth="1"/>
    <col min="11780" max="11780" width="30" style="1" customWidth="1"/>
    <col min="11781" max="11781" width="11.109375" style="1" customWidth="1"/>
    <col min="11782" max="11783" width="6.5546875" style="1" customWidth="1"/>
    <col min="11784" max="11784" width="9.109375" style="1"/>
    <col min="11785" max="11785" width="8" style="1" customWidth="1"/>
    <col min="11786" max="11786" width="9.109375" style="1"/>
    <col min="11787" max="11787" width="7.88671875" style="1" customWidth="1"/>
    <col min="11788" max="11788" width="10.5546875" style="1" customWidth="1"/>
    <col min="11789" max="11789" width="28.109375" style="1" customWidth="1"/>
    <col min="11790" max="11790" width="11.44140625" style="1" customWidth="1"/>
    <col min="11791" max="11791" width="7.33203125" style="1" customWidth="1"/>
    <col min="11792" max="11792" width="10.44140625" style="1" customWidth="1"/>
    <col min="11793" max="11793" width="27.44140625" style="1" customWidth="1"/>
    <col min="11794" max="11794" width="10.33203125" style="1" customWidth="1"/>
    <col min="11795" max="11795" width="8.33203125" style="1" customWidth="1"/>
    <col min="11796" max="11797" width="8.109375" style="1" customWidth="1"/>
    <col min="11798" max="12034" width="9.109375" style="1"/>
    <col min="12035" max="12035" width="11.33203125" style="1" customWidth="1"/>
    <col min="12036" max="12036" width="30" style="1" customWidth="1"/>
    <col min="12037" max="12037" width="11.109375" style="1" customWidth="1"/>
    <col min="12038" max="12039" width="6.5546875" style="1" customWidth="1"/>
    <col min="12040" max="12040" width="9.109375" style="1"/>
    <col min="12041" max="12041" width="8" style="1" customWidth="1"/>
    <col min="12042" max="12042" width="9.109375" style="1"/>
    <col min="12043" max="12043" width="7.88671875" style="1" customWidth="1"/>
    <col min="12044" max="12044" width="10.5546875" style="1" customWidth="1"/>
    <col min="12045" max="12045" width="28.109375" style="1" customWidth="1"/>
    <col min="12046" max="12046" width="11.44140625" style="1" customWidth="1"/>
    <col min="12047" max="12047" width="7.33203125" style="1" customWidth="1"/>
    <col min="12048" max="12048" width="10.44140625" style="1" customWidth="1"/>
    <col min="12049" max="12049" width="27.44140625" style="1" customWidth="1"/>
    <col min="12050" max="12050" width="10.33203125" style="1" customWidth="1"/>
    <col min="12051" max="12051" width="8.33203125" style="1" customWidth="1"/>
    <col min="12052" max="12053" width="8.109375" style="1" customWidth="1"/>
    <col min="12054" max="12290" width="9.109375" style="1"/>
    <col min="12291" max="12291" width="11.33203125" style="1" customWidth="1"/>
    <col min="12292" max="12292" width="30" style="1" customWidth="1"/>
    <col min="12293" max="12293" width="11.109375" style="1" customWidth="1"/>
    <col min="12294" max="12295" width="6.5546875" style="1" customWidth="1"/>
    <col min="12296" max="12296" width="9.109375" style="1"/>
    <col min="12297" max="12297" width="8" style="1" customWidth="1"/>
    <col min="12298" max="12298" width="9.109375" style="1"/>
    <col min="12299" max="12299" width="7.88671875" style="1" customWidth="1"/>
    <col min="12300" max="12300" width="10.5546875" style="1" customWidth="1"/>
    <col min="12301" max="12301" width="28.109375" style="1" customWidth="1"/>
    <col min="12302" max="12302" width="11.44140625" style="1" customWidth="1"/>
    <col min="12303" max="12303" width="7.33203125" style="1" customWidth="1"/>
    <col min="12304" max="12304" width="10.44140625" style="1" customWidth="1"/>
    <col min="12305" max="12305" width="27.44140625" style="1" customWidth="1"/>
    <col min="12306" max="12306" width="10.33203125" style="1" customWidth="1"/>
    <col min="12307" max="12307" width="8.33203125" style="1" customWidth="1"/>
    <col min="12308" max="12309" width="8.109375" style="1" customWidth="1"/>
    <col min="12310" max="12546" width="9.109375" style="1"/>
    <col min="12547" max="12547" width="11.33203125" style="1" customWidth="1"/>
    <col min="12548" max="12548" width="30" style="1" customWidth="1"/>
    <col min="12549" max="12549" width="11.109375" style="1" customWidth="1"/>
    <col min="12550" max="12551" width="6.5546875" style="1" customWidth="1"/>
    <col min="12552" max="12552" width="9.109375" style="1"/>
    <col min="12553" max="12553" width="8" style="1" customWidth="1"/>
    <col min="12554" max="12554" width="9.109375" style="1"/>
    <col min="12555" max="12555" width="7.88671875" style="1" customWidth="1"/>
    <col min="12556" max="12556" width="10.5546875" style="1" customWidth="1"/>
    <col min="12557" max="12557" width="28.109375" style="1" customWidth="1"/>
    <col min="12558" max="12558" width="11.44140625" style="1" customWidth="1"/>
    <col min="12559" max="12559" width="7.33203125" style="1" customWidth="1"/>
    <col min="12560" max="12560" width="10.44140625" style="1" customWidth="1"/>
    <col min="12561" max="12561" width="27.44140625" style="1" customWidth="1"/>
    <col min="12562" max="12562" width="10.33203125" style="1" customWidth="1"/>
    <col min="12563" max="12563" width="8.33203125" style="1" customWidth="1"/>
    <col min="12564" max="12565" width="8.109375" style="1" customWidth="1"/>
    <col min="12566" max="12802" width="9.109375" style="1"/>
    <col min="12803" max="12803" width="11.33203125" style="1" customWidth="1"/>
    <col min="12804" max="12804" width="30" style="1" customWidth="1"/>
    <col min="12805" max="12805" width="11.109375" style="1" customWidth="1"/>
    <col min="12806" max="12807" width="6.5546875" style="1" customWidth="1"/>
    <col min="12808" max="12808" width="9.109375" style="1"/>
    <col min="12809" max="12809" width="8" style="1" customWidth="1"/>
    <col min="12810" max="12810" width="9.109375" style="1"/>
    <col min="12811" max="12811" width="7.88671875" style="1" customWidth="1"/>
    <col min="12812" max="12812" width="10.5546875" style="1" customWidth="1"/>
    <col min="12813" max="12813" width="28.109375" style="1" customWidth="1"/>
    <col min="12814" max="12814" width="11.44140625" style="1" customWidth="1"/>
    <col min="12815" max="12815" width="7.33203125" style="1" customWidth="1"/>
    <col min="12816" max="12816" width="10.44140625" style="1" customWidth="1"/>
    <col min="12817" max="12817" width="27.44140625" style="1" customWidth="1"/>
    <col min="12818" max="12818" width="10.33203125" style="1" customWidth="1"/>
    <col min="12819" max="12819" width="8.33203125" style="1" customWidth="1"/>
    <col min="12820" max="12821" width="8.109375" style="1" customWidth="1"/>
    <col min="12822" max="13058" width="9.109375" style="1"/>
    <col min="13059" max="13059" width="11.33203125" style="1" customWidth="1"/>
    <col min="13060" max="13060" width="30" style="1" customWidth="1"/>
    <col min="13061" max="13061" width="11.109375" style="1" customWidth="1"/>
    <col min="13062" max="13063" width="6.5546875" style="1" customWidth="1"/>
    <col min="13064" max="13064" width="9.109375" style="1"/>
    <col min="13065" max="13065" width="8" style="1" customWidth="1"/>
    <col min="13066" max="13066" width="9.109375" style="1"/>
    <col min="13067" max="13067" width="7.88671875" style="1" customWidth="1"/>
    <col min="13068" max="13068" width="10.5546875" style="1" customWidth="1"/>
    <col min="13069" max="13069" width="28.109375" style="1" customWidth="1"/>
    <col min="13070" max="13070" width="11.44140625" style="1" customWidth="1"/>
    <col min="13071" max="13071" width="7.33203125" style="1" customWidth="1"/>
    <col min="13072" max="13072" width="10.44140625" style="1" customWidth="1"/>
    <col min="13073" max="13073" width="27.44140625" style="1" customWidth="1"/>
    <col min="13074" max="13074" width="10.33203125" style="1" customWidth="1"/>
    <col min="13075" max="13075" width="8.33203125" style="1" customWidth="1"/>
    <col min="13076" max="13077" width="8.109375" style="1" customWidth="1"/>
    <col min="13078" max="13314" width="9.109375" style="1"/>
    <col min="13315" max="13315" width="11.33203125" style="1" customWidth="1"/>
    <col min="13316" max="13316" width="30" style="1" customWidth="1"/>
    <col min="13317" max="13317" width="11.109375" style="1" customWidth="1"/>
    <col min="13318" max="13319" width="6.5546875" style="1" customWidth="1"/>
    <col min="13320" max="13320" width="9.109375" style="1"/>
    <col min="13321" max="13321" width="8" style="1" customWidth="1"/>
    <col min="13322" max="13322" width="9.109375" style="1"/>
    <col min="13323" max="13323" width="7.88671875" style="1" customWidth="1"/>
    <col min="13324" max="13324" width="10.5546875" style="1" customWidth="1"/>
    <col min="13325" max="13325" width="28.109375" style="1" customWidth="1"/>
    <col min="13326" max="13326" width="11.44140625" style="1" customWidth="1"/>
    <col min="13327" max="13327" width="7.33203125" style="1" customWidth="1"/>
    <col min="13328" max="13328" width="10.44140625" style="1" customWidth="1"/>
    <col min="13329" max="13329" width="27.44140625" style="1" customWidth="1"/>
    <col min="13330" max="13330" width="10.33203125" style="1" customWidth="1"/>
    <col min="13331" max="13331" width="8.33203125" style="1" customWidth="1"/>
    <col min="13332" max="13333" width="8.109375" style="1" customWidth="1"/>
    <col min="13334" max="13570" width="9.109375" style="1"/>
    <col min="13571" max="13571" width="11.33203125" style="1" customWidth="1"/>
    <col min="13572" max="13572" width="30" style="1" customWidth="1"/>
    <col min="13573" max="13573" width="11.109375" style="1" customWidth="1"/>
    <col min="13574" max="13575" width="6.5546875" style="1" customWidth="1"/>
    <col min="13576" max="13576" width="9.109375" style="1"/>
    <col min="13577" max="13577" width="8" style="1" customWidth="1"/>
    <col min="13578" max="13578" width="9.109375" style="1"/>
    <col min="13579" max="13579" width="7.88671875" style="1" customWidth="1"/>
    <col min="13580" max="13580" width="10.5546875" style="1" customWidth="1"/>
    <col min="13581" max="13581" width="28.109375" style="1" customWidth="1"/>
    <col min="13582" max="13582" width="11.44140625" style="1" customWidth="1"/>
    <col min="13583" max="13583" width="7.33203125" style="1" customWidth="1"/>
    <col min="13584" max="13584" width="10.44140625" style="1" customWidth="1"/>
    <col min="13585" max="13585" width="27.44140625" style="1" customWidth="1"/>
    <col min="13586" max="13586" width="10.33203125" style="1" customWidth="1"/>
    <col min="13587" max="13587" width="8.33203125" style="1" customWidth="1"/>
    <col min="13588" max="13589" width="8.109375" style="1" customWidth="1"/>
    <col min="13590" max="13826" width="9.109375" style="1"/>
    <col min="13827" max="13827" width="11.33203125" style="1" customWidth="1"/>
    <col min="13828" max="13828" width="30" style="1" customWidth="1"/>
    <col min="13829" max="13829" width="11.109375" style="1" customWidth="1"/>
    <col min="13830" max="13831" width="6.5546875" style="1" customWidth="1"/>
    <col min="13832" max="13832" width="9.109375" style="1"/>
    <col min="13833" max="13833" width="8" style="1" customWidth="1"/>
    <col min="13834" max="13834" width="9.109375" style="1"/>
    <col min="13835" max="13835" width="7.88671875" style="1" customWidth="1"/>
    <col min="13836" max="13836" width="10.5546875" style="1" customWidth="1"/>
    <col min="13837" max="13837" width="28.109375" style="1" customWidth="1"/>
    <col min="13838" max="13838" width="11.44140625" style="1" customWidth="1"/>
    <col min="13839" max="13839" width="7.33203125" style="1" customWidth="1"/>
    <col min="13840" max="13840" width="10.44140625" style="1" customWidth="1"/>
    <col min="13841" max="13841" width="27.44140625" style="1" customWidth="1"/>
    <col min="13842" max="13842" width="10.33203125" style="1" customWidth="1"/>
    <col min="13843" max="13843" width="8.33203125" style="1" customWidth="1"/>
    <col min="13844" max="13845" width="8.109375" style="1" customWidth="1"/>
    <col min="13846" max="14082" width="9.109375" style="1"/>
    <col min="14083" max="14083" width="11.33203125" style="1" customWidth="1"/>
    <col min="14084" max="14084" width="30" style="1" customWidth="1"/>
    <col min="14085" max="14085" width="11.109375" style="1" customWidth="1"/>
    <col min="14086" max="14087" width="6.5546875" style="1" customWidth="1"/>
    <col min="14088" max="14088" width="9.109375" style="1"/>
    <col min="14089" max="14089" width="8" style="1" customWidth="1"/>
    <col min="14090" max="14090" width="9.109375" style="1"/>
    <col min="14091" max="14091" width="7.88671875" style="1" customWidth="1"/>
    <col min="14092" max="14092" width="10.5546875" style="1" customWidth="1"/>
    <col min="14093" max="14093" width="28.109375" style="1" customWidth="1"/>
    <col min="14094" max="14094" width="11.44140625" style="1" customWidth="1"/>
    <col min="14095" max="14095" width="7.33203125" style="1" customWidth="1"/>
    <col min="14096" max="14096" width="10.44140625" style="1" customWidth="1"/>
    <col min="14097" max="14097" width="27.44140625" style="1" customWidth="1"/>
    <col min="14098" max="14098" width="10.33203125" style="1" customWidth="1"/>
    <col min="14099" max="14099" width="8.33203125" style="1" customWidth="1"/>
    <col min="14100" max="14101" width="8.109375" style="1" customWidth="1"/>
    <col min="14102" max="14338" width="9.109375" style="1"/>
    <col min="14339" max="14339" width="11.33203125" style="1" customWidth="1"/>
    <col min="14340" max="14340" width="30" style="1" customWidth="1"/>
    <col min="14341" max="14341" width="11.109375" style="1" customWidth="1"/>
    <col min="14342" max="14343" width="6.5546875" style="1" customWidth="1"/>
    <col min="14344" max="14344" width="9.109375" style="1"/>
    <col min="14345" max="14345" width="8" style="1" customWidth="1"/>
    <col min="14346" max="14346" width="9.109375" style="1"/>
    <col min="14347" max="14347" width="7.88671875" style="1" customWidth="1"/>
    <col min="14348" max="14348" width="10.5546875" style="1" customWidth="1"/>
    <col min="14349" max="14349" width="28.109375" style="1" customWidth="1"/>
    <col min="14350" max="14350" width="11.44140625" style="1" customWidth="1"/>
    <col min="14351" max="14351" width="7.33203125" style="1" customWidth="1"/>
    <col min="14352" max="14352" width="10.44140625" style="1" customWidth="1"/>
    <col min="14353" max="14353" width="27.44140625" style="1" customWidth="1"/>
    <col min="14354" max="14354" width="10.33203125" style="1" customWidth="1"/>
    <col min="14355" max="14355" width="8.33203125" style="1" customWidth="1"/>
    <col min="14356" max="14357" width="8.109375" style="1" customWidth="1"/>
    <col min="14358" max="14594" width="9.109375" style="1"/>
    <col min="14595" max="14595" width="11.33203125" style="1" customWidth="1"/>
    <col min="14596" max="14596" width="30" style="1" customWidth="1"/>
    <col min="14597" max="14597" width="11.109375" style="1" customWidth="1"/>
    <col min="14598" max="14599" width="6.5546875" style="1" customWidth="1"/>
    <col min="14600" max="14600" width="9.109375" style="1"/>
    <col min="14601" max="14601" width="8" style="1" customWidth="1"/>
    <col min="14602" max="14602" width="9.109375" style="1"/>
    <col min="14603" max="14603" width="7.88671875" style="1" customWidth="1"/>
    <col min="14604" max="14604" width="10.5546875" style="1" customWidth="1"/>
    <col min="14605" max="14605" width="28.109375" style="1" customWidth="1"/>
    <col min="14606" max="14606" width="11.44140625" style="1" customWidth="1"/>
    <col min="14607" max="14607" width="7.33203125" style="1" customWidth="1"/>
    <col min="14608" max="14608" width="10.44140625" style="1" customWidth="1"/>
    <col min="14609" max="14609" width="27.44140625" style="1" customWidth="1"/>
    <col min="14610" max="14610" width="10.33203125" style="1" customWidth="1"/>
    <col min="14611" max="14611" width="8.33203125" style="1" customWidth="1"/>
    <col min="14612" max="14613" width="8.109375" style="1" customWidth="1"/>
    <col min="14614" max="14850" width="9.109375" style="1"/>
    <col min="14851" max="14851" width="11.33203125" style="1" customWidth="1"/>
    <col min="14852" max="14852" width="30" style="1" customWidth="1"/>
    <col min="14853" max="14853" width="11.109375" style="1" customWidth="1"/>
    <col min="14854" max="14855" width="6.5546875" style="1" customWidth="1"/>
    <col min="14856" max="14856" width="9.109375" style="1"/>
    <col min="14857" max="14857" width="8" style="1" customWidth="1"/>
    <col min="14858" max="14858" width="9.109375" style="1"/>
    <col min="14859" max="14859" width="7.88671875" style="1" customWidth="1"/>
    <col min="14860" max="14860" width="10.5546875" style="1" customWidth="1"/>
    <col min="14861" max="14861" width="28.109375" style="1" customWidth="1"/>
    <col min="14862" max="14862" width="11.44140625" style="1" customWidth="1"/>
    <col min="14863" max="14863" width="7.33203125" style="1" customWidth="1"/>
    <col min="14864" max="14864" width="10.44140625" style="1" customWidth="1"/>
    <col min="14865" max="14865" width="27.44140625" style="1" customWidth="1"/>
    <col min="14866" max="14866" width="10.33203125" style="1" customWidth="1"/>
    <col min="14867" max="14867" width="8.33203125" style="1" customWidth="1"/>
    <col min="14868" max="14869" width="8.109375" style="1" customWidth="1"/>
    <col min="14870" max="15106" width="9.109375" style="1"/>
    <col min="15107" max="15107" width="11.33203125" style="1" customWidth="1"/>
    <col min="15108" max="15108" width="30" style="1" customWidth="1"/>
    <col min="15109" max="15109" width="11.109375" style="1" customWidth="1"/>
    <col min="15110" max="15111" width="6.5546875" style="1" customWidth="1"/>
    <col min="15112" max="15112" width="9.109375" style="1"/>
    <col min="15113" max="15113" width="8" style="1" customWidth="1"/>
    <col min="15114" max="15114" width="9.109375" style="1"/>
    <col min="15115" max="15115" width="7.88671875" style="1" customWidth="1"/>
    <col min="15116" max="15116" width="10.5546875" style="1" customWidth="1"/>
    <col min="15117" max="15117" width="28.109375" style="1" customWidth="1"/>
    <col min="15118" max="15118" width="11.44140625" style="1" customWidth="1"/>
    <col min="15119" max="15119" width="7.33203125" style="1" customWidth="1"/>
    <col min="15120" max="15120" width="10.44140625" style="1" customWidth="1"/>
    <col min="15121" max="15121" width="27.44140625" style="1" customWidth="1"/>
    <col min="15122" max="15122" width="10.33203125" style="1" customWidth="1"/>
    <col min="15123" max="15123" width="8.33203125" style="1" customWidth="1"/>
    <col min="15124" max="15125" width="8.109375" style="1" customWidth="1"/>
    <col min="15126" max="15362" width="9.109375" style="1"/>
    <col min="15363" max="15363" width="11.33203125" style="1" customWidth="1"/>
    <col min="15364" max="15364" width="30" style="1" customWidth="1"/>
    <col min="15365" max="15365" width="11.109375" style="1" customWidth="1"/>
    <col min="15366" max="15367" width="6.5546875" style="1" customWidth="1"/>
    <col min="15368" max="15368" width="9.109375" style="1"/>
    <col min="15369" max="15369" width="8" style="1" customWidth="1"/>
    <col min="15370" max="15370" width="9.109375" style="1"/>
    <col min="15371" max="15371" width="7.88671875" style="1" customWidth="1"/>
    <col min="15372" max="15372" width="10.5546875" style="1" customWidth="1"/>
    <col min="15373" max="15373" width="28.109375" style="1" customWidth="1"/>
    <col min="15374" max="15374" width="11.44140625" style="1" customWidth="1"/>
    <col min="15375" max="15375" width="7.33203125" style="1" customWidth="1"/>
    <col min="15376" max="15376" width="10.44140625" style="1" customWidth="1"/>
    <col min="15377" max="15377" width="27.44140625" style="1" customWidth="1"/>
    <col min="15378" max="15378" width="10.33203125" style="1" customWidth="1"/>
    <col min="15379" max="15379" width="8.33203125" style="1" customWidth="1"/>
    <col min="15380" max="15381" width="8.109375" style="1" customWidth="1"/>
    <col min="15382" max="15618" width="9.109375" style="1"/>
    <col min="15619" max="15619" width="11.33203125" style="1" customWidth="1"/>
    <col min="15620" max="15620" width="30" style="1" customWidth="1"/>
    <col min="15621" max="15621" width="11.109375" style="1" customWidth="1"/>
    <col min="15622" max="15623" width="6.5546875" style="1" customWidth="1"/>
    <col min="15624" max="15624" width="9.109375" style="1"/>
    <col min="15625" max="15625" width="8" style="1" customWidth="1"/>
    <col min="15626" max="15626" width="9.109375" style="1"/>
    <col min="15627" max="15627" width="7.88671875" style="1" customWidth="1"/>
    <col min="15628" max="15628" width="10.5546875" style="1" customWidth="1"/>
    <col min="15629" max="15629" width="28.109375" style="1" customWidth="1"/>
    <col min="15630" max="15630" width="11.44140625" style="1" customWidth="1"/>
    <col min="15631" max="15631" width="7.33203125" style="1" customWidth="1"/>
    <col min="15632" max="15632" width="10.44140625" style="1" customWidth="1"/>
    <col min="15633" max="15633" width="27.44140625" style="1" customWidth="1"/>
    <col min="15634" max="15634" width="10.33203125" style="1" customWidth="1"/>
    <col min="15635" max="15635" width="8.33203125" style="1" customWidth="1"/>
    <col min="15636" max="15637" width="8.109375" style="1" customWidth="1"/>
    <col min="15638" max="15874" width="9.109375" style="1"/>
    <col min="15875" max="15875" width="11.33203125" style="1" customWidth="1"/>
    <col min="15876" max="15876" width="30" style="1" customWidth="1"/>
    <col min="15877" max="15877" width="11.109375" style="1" customWidth="1"/>
    <col min="15878" max="15879" width="6.5546875" style="1" customWidth="1"/>
    <col min="15880" max="15880" width="9.109375" style="1"/>
    <col min="15881" max="15881" width="8" style="1" customWidth="1"/>
    <col min="15882" max="15882" width="9.109375" style="1"/>
    <col min="15883" max="15883" width="7.88671875" style="1" customWidth="1"/>
    <col min="15884" max="15884" width="10.5546875" style="1" customWidth="1"/>
    <col min="15885" max="15885" width="28.109375" style="1" customWidth="1"/>
    <col min="15886" max="15886" width="11.44140625" style="1" customWidth="1"/>
    <col min="15887" max="15887" width="7.33203125" style="1" customWidth="1"/>
    <col min="15888" max="15888" width="10.44140625" style="1" customWidth="1"/>
    <col min="15889" max="15889" width="27.44140625" style="1" customWidth="1"/>
    <col min="15890" max="15890" width="10.33203125" style="1" customWidth="1"/>
    <col min="15891" max="15891" width="8.33203125" style="1" customWidth="1"/>
    <col min="15892" max="15893" width="8.109375" style="1" customWidth="1"/>
    <col min="15894" max="16130" width="9.109375" style="1"/>
    <col min="16131" max="16131" width="11.33203125" style="1" customWidth="1"/>
    <col min="16132" max="16132" width="30" style="1" customWidth="1"/>
    <col min="16133" max="16133" width="11.109375" style="1" customWidth="1"/>
    <col min="16134" max="16135" width="6.5546875" style="1" customWidth="1"/>
    <col min="16136" max="16136" width="9.109375" style="1"/>
    <col min="16137" max="16137" width="8" style="1" customWidth="1"/>
    <col min="16138" max="16138" width="9.109375" style="1"/>
    <col min="16139" max="16139" width="7.88671875" style="1" customWidth="1"/>
    <col min="16140" max="16140" width="10.5546875" style="1" customWidth="1"/>
    <col min="16141" max="16141" width="28.109375" style="1" customWidth="1"/>
    <col min="16142" max="16142" width="11.44140625" style="1" customWidth="1"/>
    <col min="16143" max="16143" width="7.33203125" style="1" customWidth="1"/>
    <col min="16144" max="16144" width="10.44140625" style="1" customWidth="1"/>
    <col min="16145" max="16145" width="27.44140625" style="1" customWidth="1"/>
    <col min="16146" max="16146" width="10.33203125" style="1" customWidth="1"/>
    <col min="16147" max="16147" width="8.33203125" style="1" customWidth="1"/>
    <col min="16148" max="16149" width="8.109375" style="1" customWidth="1"/>
    <col min="16150" max="16384" width="9.109375" style="1"/>
  </cols>
  <sheetData>
    <row r="1" spans="1:21" ht="64.5" customHeight="1" x14ac:dyDescent="0.25">
      <c r="L1" s="79" t="s">
        <v>0</v>
      </c>
      <c r="M1" s="79"/>
      <c r="N1" s="79"/>
      <c r="O1" s="79"/>
      <c r="P1" s="79"/>
      <c r="Q1" s="79"/>
      <c r="R1" s="79"/>
      <c r="S1" s="79"/>
      <c r="T1" s="79"/>
      <c r="U1" s="79"/>
    </row>
    <row r="2" spans="1:21" ht="95.25" customHeight="1" x14ac:dyDescent="0.25">
      <c r="A2" s="80" t="s">
        <v>90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x14ac:dyDescent="0.25">
      <c r="A3" s="3"/>
    </row>
    <row r="4" spans="1:21" x14ac:dyDescent="0.25">
      <c r="A4" s="81" t="s">
        <v>1</v>
      </c>
      <c r="B4" s="81" t="s">
        <v>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ht="92.4" x14ac:dyDescent="0.25">
      <c r="A5" s="81"/>
      <c r="B5" s="4" t="s">
        <v>3</v>
      </c>
      <c r="C5" s="4" t="s">
        <v>4</v>
      </c>
      <c r="D5" s="81" t="s">
        <v>5</v>
      </c>
      <c r="E5" s="81"/>
      <c r="F5" s="81" t="s">
        <v>6</v>
      </c>
      <c r="G5" s="81"/>
      <c r="H5" s="81" t="s">
        <v>7</v>
      </c>
      <c r="I5" s="81"/>
      <c r="J5" s="81"/>
      <c r="K5" s="81"/>
      <c r="L5" s="81" t="s">
        <v>8</v>
      </c>
      <c r="M5" s="81"/>
      <c r="N5" s="81"/>
      <c r="O5" s="81"/>
      <c r="P5" s="82" t="s">
        <v>9</v>
      </c>
      <c r="Q5" s="83"/>
      <c r="R5" s="83"/>
      <c r="S5" s="84"/>
      <c r="T5" s="81" t="s">
        <v>10</v>
      </c>
      <c r="U5" s="81"/>
    </row>
    <row r="6" spans="1:21" ht="26.4" x14ac:dyDescent="0.25">
      <c r="A6" s="5"/>
      <c r="B6" s="5"/>
      <c r="C6" s="5"/>
      <c r="D6" s="4" t="s">
        <v>11</v>
      </c>
      <c r="E6" s="4" t="s">
        <v>12</v>
      </c>
      <c r="F6" s="4" t="s">
        <v>11</v>
      </c>
      <c r="G6" s="4" t="s">
        <v>12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11</v>
      </c>
      <c r="Q6" s="4" t="s">
        <v>12</v>
      </c>
      <c r="R6" s="46" t="s">
        <v>13</v>
      </c>
      <c r="S6" s="46" t="s">
        <v>14</v>
      </c>
      <c r="T6" s="4" t="s">
        <v>11</v>
      </c>
      <c r="U6" s="4" t="s">
        <v>12</v>
      </c>
    </row>
    <row r="7" spans="1:21" s="6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7</v>
      </c>
      <c r="G7" s="4">
        <v>8</v>
      </c>
      <c r="H7" s="4">
        <v>9</v>
      </c>
      <c r="I7" s="4">
        <v>10</v>
      </c>
      <c r="J7" s="4">
        <v>11</v>
      </c>
      <c r="K7" s="4">
        <v>12</v>
      </c>
      <c r="L7" s="4">
        <v>13</v>
      </c>
      <c r="M7" s="4">
        <v>14</v>
      </c>
      <c r="N7" s="4">
        <v>15</v>
      </c>
      <c r="O7" s="4">
        <v>16</v>
      </c>
      <c r="P7" s="4">
        <v>17</v>
      </c>
      <c r="Q7" s="4">
        <v>18</v>
      </c>
      <c r="R7" s="46"/>
      <c r="S7" s="46"/>
      <c r="T7" s="4">
        <v>19</v>
      </c>
      <c r="U7" s="4">
        <v>20</v>
      </c>
    </row>
    <row r="8" spans="1:21" x14ac:dyDescent="0.25">
      <c r="A8" s="7"/>
      <c r="B8" s="8" t="s">
        <v>44</v>
      </c>
      <c r="C8" s="9"/>
      <c r="D8" s="5"/>
      <c r="E8" s="5"/>
      <c r="F8" s="10">
        <v>3799074</v>
      </c>
      <c r="G8" s="10">
        <f>G9+G21</f>
        <v>1155</v>
      </c>
      <c r="H8" s="10">
        <v>335297</v>
      </c>
      <c r="I8" s="11">
        <f>I9+I21</f>
        <v>1155</v>
      </c>
      <c r="J8" s="10">
        <f t="shared" ref="J8:J22" si="0">I8-H8</f>
        <v>-334142</v>
      </c>
      <c r="K8" s="12"/>
      <c r="L8" s="44">
        <v>1731888</v>
      </c>
      <c r="M8" s="13">
        <v>0</v>
      </c>
      <c r="N8" s="44">
        <f>M8-L8</f>
        <v>-1731888</v>
      </c>
      <c r="O8" s="13"/>
      <c r="P8" s="44">
        <f>P45+P47+P49</f>
        <v>1731889</v>
      </c>
      <c r="Q8" s="13">
        <v>0</v>
      </c>
      <c r="R8" s="44">
        <f>R45+R47+R49</f>
        <v>-1731889</v>
      </c>
      <c r="S8" s="13">
        <v>1</v>
      </c>
      <c r="T8" s="13"/>
      <c r="U8" s="13"/>
    </row>
    <row r="9" spans="1:21" s="21" customFormat="1" ht="78" customHeight="1" x14ac:dyDescent="0.25">
      <c r="A9" s="14" t="s">
        <v>15</v>
      </c>
      <c r="B9" s="15" t="s">
        <v>16</v>
      </c>
      <c r="C9" s="16"/>
      <c r="D9" s="17"/>
      <c r="E9" s="17"/>
      <c r="F9" s="18">
        <v>335297</v>
      </c>
      <c r="G9" s="18">
        <v>0</v>
      </c>
      <c r="H9" s="18">
        <v>335297</v>
      </c>
      <c r="I9" s="10">
        <v>0</v>
      </c>
      <c r="J9" s="10">
        <f t="shared" si="0"/>
        <v>-335297</v>
      </c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57" customFormat="1" ht="103.5" customHeight="1" x14ac:dyDescent="0.25">
      <c r="A10" s="52" t="s">
        <v>45</v>
      </c>
      <c r="B10" s="55" t="s">
        <v>18</v>
      </c>
      <c r="C10" s="53" t="s">
        <v>21</v>
      </c>
      <c r="D10" s="28">
        <v>873</v>
      </c>
      <c r="E10" s="28">
        <v>0</v>
      </c>
      <c r="F10" s="30">
        <v>242079</v>
      </c>
      <c r="G10" s="30">
        <f>G11+G12+G14</f>
        <v>0</v>
      </c>
      <c r="H10" s="30">
        <v>242079</v>
      </c>
      <c r="I10" s="30">
        <f>I11+I12+I14</f>
        <v>0</v>
      </c>
      <c r="J10" s="30">
        <f t="shared" si="0"/>
        <v>-242079</v>
      </c>
      <c r="K10" s="54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21" customFormat="1" ht="45.6" x14ac:dyDescent="0.25">
      <c r="A11" s="52" t="s">
        <v>17</v>
      </c>
      <c r="B11" s="32" t="s">
        <v>46</v>
      </c>
      <c r="C11" s="53" t="s">
        <v>21</v>
      </c>
      <c r="D11" s="28">
        <v>873</v>
      </c>
      <c r="E11" s="28">
        <v>0</v>
      </c>
      <c r="F11" s="30">
        <v>4677</v>
      </c>
      <c r="G11" s="30">
        <f>0</f>
        <v>0</v>
      </c>
      <c r="H11" s="30">
        <v>4677</v>
      </c>
      <c r="I11" s="30">
        <f>0</f>
        <v>0</v>
      </c>
      <c r="J11" s="30">
        <f t="shared" si="0"/>
        <v>-4677</v>
      </c>
      <c r="K11" s="45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48" x14ac:dyDescent="0.25">
      <c r="A12" s="23" t="s">
        <v>19</v>
      </c>
      <c r="B12" s="24" t="s">
        <v>47</v>
      </c>
      <c r="C12" s="26" t="s">
        <v>48</v>
      </c>
      <c r="D12" s="27">
        <v>1</v>
      </c>
      <c r="E12" s="5">
        <v>0</v>
      </c>
      <c r="F12" s="25">
        <v>1177</v>
      </c>
      <c r="G12" s="25">
        <f>0</f>
        <v>0</v>
      </c>
      <c r="H12" s="25">
        <v>1177</v>
      </c>
      <c r="I12" s="25">
        <f>0</f>
        <v>0</v>
      </c>
      <c r="J12" s="25">
        <f>I12-H12</f>
        <v>-1177</v>
      </c>
      <c r="K12" s="45" t="s">
        <v>50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48" x14ac:dyDescent="0.25">
      <c r="A13" s="23" t="s">
        <v>20</v>
      </c>
      <c r="B13" s="24" t="s">
        <v>49</v>
      </c>
      <c r="C13" s="26" t="s">
        <v>48</v>
      </c>
      <c r="D13" s="27">
        <v>1</v>
      </c>
      <c r="E13" s="5">
        <v>0</v>
      </c>
      <c r="F13" s="25">
        <v>3500</v>
      </c>
      <c r="G13" s="25">
        <f>0</f>
        <v>0</v>
      </c>
      <c r="H13" s="25">
        <v>3500</v>
      </c>
      <c r="I13" s="25">
        <f>0</f>
        <v>0</v>
      </c>
      <c r="J13" s="25">
        <f t="shared" si="0"/>
        <v>-3500</v>
      </c>
      <c r="K13" s="45" t="s">
        <v>50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45.6" x14ac:dyDescent="0.25">
      <c r="A14" s="52" t="s">
        <v>24</v>
      </c>
      <c r="B14" s="32" t="s">
        <v>51</v>
      </c>
      <c r="C14" s="33" t="s">
        <v>21</v>
      </c>
      <c r="D14" s="34">
        <v>585</v>
      </c>
      <c r="E14" s="28">
        <v>0</v>
      </c>
      <c r="F14" s="30">
        <v>229293</v>
      </c>
      <c r="G14" s="30">
        <f>0</f>
        <v>0</v>
      </c>
      <c r="H14" s="30">
        <v>229293</v>
      </c>
      <c r="I14" s="30">
        <f>0</f>
        <v>0</v>
      </c>
      <c r="J14" s="30">
        <f t="shared" si="0"/>
        <v>-229293</v>
      </c>
      <c r="K14" s="45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x14ac:dyDescent="0.25">
      <c r="A15" s="23" t="s">
        <v>25</v>
      </c>
      <c r="B15" s="24" t="s">
        <v>52</v>
      </c>
      <c r="C15" s="33" t="s">
        <v>21</v>
      </c>
      <c r="D15" s="34">
        <v>585</v>
      </c>
      <c r="E15" s="5">
        <v>0</v>
      </c>
      <c r="F15" s="25">
        <v>218057</v>
      </c>
      <c r="G15" s="25">
        <f>G16+G17</f>
        <v>0</v>
      </c>
      <c r="H15" s="25">
        <v>218057</v>
      </c>
      <c r="I15" s="25">
        <f>I16+I17</f>
        <v>0</v>
      </c>
      <c r="J15" s="25">
        <f t="shared" si="0"/>
        <v>-218057</v>
      </c>
      <c r="K15" s="19" t="s">
        <v>59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1" customFormat="1" x14ac:dyDescent="0.25">
      <c r="A16" s="23" t="s">
        <v>26</v>
      </c>
      <c r="B16" s="24" t="s">
        <v>22</v>
      </c>
      <c r="C16" s="26" t="s">
        <v>48</v>
      </c>
      <c r="D16" s="27">
        <v>1</v>
      </c>
      <c r="E16" s="5">
        <v>0</v>
      </c>
      <c r="F16" s="25">
        <v>2052</v>
      </c>
      <c r="G16" s="25">
        <f>0</f>
        <v>0</v>
      </c>
      <c r="H16" s="25">
        <v>2052</v>
      </c>
      <c r="I16" s="25">
        <f>0</f>
        <v>0</v>
      </c>
      <c r="J16" s="25">
        <f t="shared" si="0"/>
        <v>-2052</v>
      </c>
      <c r="K16" s="19" t="s">
        <v>50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21" customFormat="1" x14ac:dyDescent="0.25">
      <c r="A17" s="23" t="s">
        <v>53</v>
      </c>
      <c r="B17" s="24" t="s">
        <v>23</v>
      </c>
      <c r="C17" s="26" t="s">
        <v>48</v>
      </c>
      <c r="D17" s="27">
        <v>1</v>
      </c>
      <c r="E17" s="5">
        <v>0</v>
      </c>
      <c r="F17" s="25">
        <v>9184</v>
      </c>
      <c r="G17" s="25">
        <f>0</f>
        <v>0</v>
      </c>
      <c r="H17" s="25">
        <v>9184</v>
      </c>
      <c r="I17" s="25">
        <f>0</f>
        <v>0</v>
      </c>
      <c r="J17" s="25">
        <f t="shared" si="0"/>
        <v>-9184</v>
      </c>
      <c r="K17" s="19" t="s">
        <v>50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21" customFormat="1" ht="57" x14ac:dyDescent="0.25">
      <c r="A18" s="52" t="s">
        <v>27</v>
      </c>
      <c r="B18" s="32" t="s">
        <v>54</v>
      </c>
      <c r="C18" s="33" t="s">
        <v>21</v>
      </c>
      <c r="D18" s="34">
        <v>288</v>
      </c>
      <c r="E18" s="58">
        <v>0</v>
      </c>
      <c r="F18" s="30">
        <v>8109</v>
      </c>
      <c r="G18" s="30">
        <v>0</v>
      </c>
      <c r="H18" s="30">
        <v>8109</v>
      </c>
      <c r="I18" s="30">
        <v>0</v>
      </c>
      <c r="J18" s="30">
        <f>I18-H18</f>
        <v>-8109</v>
      </c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s="21" customFormat="1" x14ac:dyDescent="0.25">
      <c r="A19" s="23" t="s">
        <v>30</v>
      </c>
      <c r="B19" s="24" t="s">
        <v>22</v>
      </c>
      <c r="C19" s="26" t="s">
        <v>48</v>
      </c>
      <c r="D19" s="27">
        <v>1</v>
      </c>
      <c r="E19" s="5">
        <v>0</v>
      </c>
      <c r="F19" s="25">
        <v>1046</v>
      </c>
      <c r="G19" s="25">
        <v>0</v>
      </c>
      <c r="H19" s="25">
        <v>1046</v>
      </c>
      <c r="I19" s="25">
        <v>0</v>
      </c>
      <c r="J19" s="25">
        <f>I19-H19</f>
        <v>-1046</v>
      </c>
      <c r="K19" s="19" t="s">
        <v>59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1" customFormat="1" x14ac:dyDescent="0.25">
      <c r="A20" s="23" t="s">
        <v>31</v>
      </c>
      <c r="B20" s="24" t="s">
        <v>23</v>
      </c>
      <c r="C20" s="26" t="s">
        <v>48</v>
      </c>
      <c r="D20" s="27">
        <v>1</v>
      </c>
      <c r="E20" s="5">
        <v>0</v>
      </c>
      <c r="F20" s="25">
        <v>7063</v>
      </c>
      <c r="G20" s="25">
        <v>0</v>
      </c>
      <c r="H20" s="25">
        <v>7063</v>
      </c>
      <c r="I20" s="25">
        <v>0</v>
      </c>
      <c r="J20" s="25">
        <f>I20-H20</f>
        <v>-7063</v>
      </c>
      <c r="K20" s="19" t="s">
        <v>50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21" customFormat="1" x14ac:dyDescent="0.25">
      <c r="A21" s="47">
        <v>2</v>
      </c>
      <c r="B21" s="48" t="s">
        <v>28</v>
      </c>
      <c r="C21" s="49"/>
      <c r="D21" s="50"/>
      <c r="E21" s="5"/>
      <c r="F21" s="22">
        <f>F22+F23+F24+F25+F26+F27+F28+F29+F33+F34</f>
        <v>93218</v>
      </c>
      <c r="G21" s="22">
        <f>SUM(G22:G24)</f>
        <v>1155</v>
      </c>
      <c r="H21" s="22">
        <f>H22+H23+H24+H25+H26+H27+H28+H29+H33+H34</f>
        <v>93218</v>
      </c>
      <c r="I21" s="22">
        <f>SUM(I22:I24)</f>
        <v>1155</v>
      </c>
      <c r="J21" s="22">
        <f t="shared" si="0"/>
        <v>-92063</v>
      </c>
      <c r="K21" s="51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72" x14ac:dyDescent="0.25">
      <c r="A22" s="23" t="s">
        <v>33</v>
      </c>
      <c r="B22" s="24" t="s">
        <v>55</v>
      </c>
      <c r="C22" s="26" t="s">
        <v>94</v>
      </c>
      <c r="D22" s="27">
        <v>378</v>
      </c>
      <c r="E22" s="27">
        <v>378</v>
      </c>
      <c r="F22" s="25">
        <f>0</f>
        <v>0</v>
      </c>
      <c r="G22" s="25">
        <v>1155</v>
      </c>
      <c r="H22" s="25">
        <f>0</f>
        <v>0</v>
      </c>
      <c r="I22" s="25">
        <v>1155</v>
      </c>
      <c r="J22" s="25">
        <f t="shared" si="0"/>
        <v>1155</v>
      </c>
      <c r="K22" s="12" t="s">
        <v>29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24" x14ac:dyDescent="0.25">
      <c r="A23" s="23" t="s">
        <v>56</v>
      </c>
      <c r="B23" s="24" t="s">
        <v>57</v>
      </c>
      <c r="C23" s="26" t="s">
        <v>58</v>
      </c>
      <c r="D23" s="27">
        <v>1</v>
      </c>
      <c r="E23" s="5">
        <v>0</v>
      </c>
      <c r="F23" s="25">
        <v>19050</v>
      </c>
      <c r="G23" s="25">
        <v>0</v>
      </c>
      <c r="H23" s="25">
        <v>19050</v>
      </c>
      <c r="I23" s="25">
        <v>0</v>
      </c>
      <c r="J23" s="25">
        <f t="shared" ref="J23:J34" si="1">I23-H23</f>
        <v>-19050</v>
      </c>
      <c r="K23" s="45" t="s">
        <v>59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26.4" x14ac:dyDescent="0.25">
      <c r="A24" s="29" t="s">
        <v>60</v>
      </c>
      <c r="B24" s="24" t="s">
        <v>61</v>
      </c>
      <c r="C24" s="26" t="s">
        <v>58</v>
      </c>
      <c r="D24" s="27">
        <v>5</v>
      </c>
      <c r="E24" s="5">
        <v>0</v>
      </c>
      <c r="F24" s="25">
        <v>3000</v>
      </c>
      <c r="G24" s="25">
        <v>0</v>
      </c>
      <c r="H24" s="25">
        <v>3000</v>
      </c>
      <c r="I24" s="25">
        <v>0</v>
      </c>
      <c r="J24" s="25">
        <f t="shared" si="1"/>
        <v>-3000</v>
      </c>
      <c r="K24" s="12" t="s">
        <v>62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48" x14ac:dyDescent="0.25">
      <c r="A25" s="29" t="s">
        <v>63</v>
      </c>
      <c r="B25" s="24" t="s">
        <v>64</v>
      </c>
      <c r="C25" s="26"/>
      <c r="D25" s="27"/>
      <c r="E25" s="5"/>
      <c r="F25" s="25">
        <v>1681</v>
      </c>
      <c r="G25" s="25">
        <v>0</v>
      </c>
      <c r="H25" s="25">
        <v>1681</v>
      </c>
      <c r="I25" s="25">
        <v>0</v>
      </c>
      <c r="J25" s="25">
        <f t="shared" si="1"/>
        <v>-1681</v>
      </c>
      <c r="K25" s="12" t="s">
        <v>65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60" x14ac:dyDescent="0.25">
      <c r="A26" s="29" t="s">
        <v>66</v>
      </c>
      <c r="B26" s="24" t="s">
        <v>67</v>
      </c>
      <c r="C26" s="26" t="s">
        <v>58</v>
      </c>
      <c r="D26" s="27">
        <v>1</v>
      </c>
      <c r="E26" s="5">
        <v>0</v>
      </c>
      <c r="F26" s="25">
        <v>4900</v>
      </c>
      <c r="G26" s="25">
        <v>0</v>
      </c>
      <c r="H26" s="25">
        <v>4900</v>
      </c>
      <c r="I26" s="25">
        <v>0</v>
      </c>
      <c r="J26" s="25">
        <f t="shared" si="1"/>
        <v>-4900</v>
      </c>
      <c r="K26" s="12" t="s">
        <v>65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60" x14ac:dyDescent="0.25">
      <c r="A27" s="29" t="s">
        <v>68</v>
      </c>
      <c r="B27" s="24" t="s">
        <v>69</v>
      </c>
      <c r="C27" s="26" t="s">
        <v>58</v>
      </c>
      <c r="D27" s="27">
        <v>1</v>
      </c>
      <c r="E27" s="5">
        <v>0</v>
      </c>
      <c r="F27" s="25">
        <v>5500</v>
      </c>
      <c r="G27" s="25">
        <v>0</v>
      </c>
      <c r="H27" s="25">
        <v>5500</v>
      </c>
      <c r="I27" s="25">
        <v>0</v>
      </c>
      <c r="J27" s="25">
        <f t="shared" si="1"/>
        <v>-5500</v>
      </c>
      <c r="K27" s="12" t="s">
        <v>65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26.4" x14ac:dyDescent="0.25">
      <c r="A28" s="29" t="s">
        <v>70</v>
      </c>
      <c r="B28" s="24" t="s">
        <v>71</v>
      </c>
      <c r="C28" s="26" t="s">
        <v>58</v>
      </c>
      <c r="D28" s="27">
        <v>1</v>
      </c>
      <c r="E28" s="5">
        <v>0</v>
      </c>
      <c r="F28" s="25">
        <v>25000</v>
      </c>
      <c r="G28" s="25">
        <v>0</v>
      </c>
      <c r="H28" s="25">
        <v>25000</v>
      </c>
      <c r="I28" s="25">
        <v>0</v>
      </c>
      <c r="J28" s="25">
        <f t="shared" si="1"/>
        <v>-25000</v>
      </c>
      <c r="K28" s="12" t="s">
        <v>72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22.8" x14ac:dyDescent="0.25">
      <c r="A29" s="31" t="s">
        <v>73</v>
      </c>
      <c r="B29" s="32" t="s">
        <v>74</v>
      </c>
      <c r="C29" s="33"/>
      <c r="D29" s="34"/>
      <c r="E29" s="28"/>
      <c r="F29" s="30">
        <v>14408</v>
      </c>
      <c r="G29" s="30">
        <v>0</v>
      </c>
      <c r="H29" s="30">
        <v>14408</v>
      </c>
      <c r="I29" s="30">
        <v>0</v>
      </c>
      <c r="J29" s="30">
        <f t="shared" si="1"/>
        <v>-14408</v>
      </c>
      <c r="K29" s="45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24" x14ac:dyDescent="0.25">
      <c r="A30" s="29" t="s">
        <v>75</v>
      </c>
      <c r="B30" s="24" t="s">
        <v>74</v>
      </c>
      <c r="C30" s="59" t="s">
        <v>58</v>
      </c>
      <c r="D30" s="60">
        <v>1</v>
      </c>
      <c r="E30" s="5">
        <v>0</v>
      </c>
      <c r="F30" s="25">
        <v>8300</v>
      </c>
      <c r="G30" s="25">
        <v>0</v>
      </c>
      <c r="H30" s="25">
        <v>8300</v>
      </c>
      <c r="I30" s="25">
        <v>0</v>
      </c>
      <c r="J30" s="25">
        <f t="shared" si="1"/>
        <v>-8300</v>
      </c>
      <c r="K30" s="45" t="s">
        <v>59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24" x14ac:dyDescent="0.25">
      <c r="A31" s="29" t="s">
        <v>76</v>
      </c>
      <c r="B31" s="24" t="s">
        <v>77</v>
      </c>
      <c r="C31" s="59" t="s">
        <v>58</v>
      </c>
      <c r="D31" s="60">
        <v>1</v>
      </c>
      <c r="E31" s="5">
        <v>0</v>
      </c>
      <c r="F31" s="25">
        <v>516</v>
      </c>
      <c r="G31" s="25">
        <v>0</v>
      </c>
      <c r="H31" s="25">
        <v>516</v>
      </c>
      <c r="I31" s="25">
        <v>0</v>
      </c>
      <c r="J31" s="25">
        <f t="shared" si="1"/>
        <v>-516</v>
      </c>
      <c r="K31" s="45" t="s">
        <v>59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24" x14ac:dyDescent="0.25">
      <c r="A32" s="29" t="s">
        <v>78</v>
      </c>
      <c r="B32" s="24" t="s">
        <v>79</v>
      </c>
      <c r="C32" s="59" t="s">
        <v>58</v>
      </c>
      <c r="D32" s="60">
        <f>15+28</f>
        <v>43</v>
      </c>
      <c r="E32" s="5">
        <v>0</v>
      </c>
      <c r="F32" s="25">
        <v>5592</v>
      </c>
      <c r="G32" s="25">
        <v>0</v>
      </c>
      <c r="H32" s="25">
        <v>5592</v>
      </c>
      <c r="I32" s="25">
        <v>0</v>
      </c>
      <c r="J32" s="25">
        <f t="shared" si="1"/>
        <v>-5592</v>
      </c>
      <c r="K32" s="45" t="s">
        <v>59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48" x14ac:dyDescent="0.25">
      <c r="A33" s="29" t="s">
        <v>80</v>
      </c>
      <c r="B33" s="24" t="s">
        <v>81</v>
      </c>
      <c r="C33" s="26" t="s">
        <v>58</v>
      </c>
      <c r="D33" s="27">
        <v>1</v>
      </c>
      <c r="E33" s="5">
        <v>0</v>
      </c>
      <c r="F33" s="25">
        <v>6800</v>
      </c>
      <c r="G33" s="25">
        <v>0</v>
      </c>
      <c r="H33" s="25">
        <v>6800</v>
      </c>
      <c r="I33" s="25">
        <v>0</v>
      </c>
      <c r="J33" s="25">
        <f t="shared" si="1"/>
        <v>-6800</v>
      </c>
      <c r="K33" s="45" t="s">
        <v>91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72" x14ac:dyDescent="0.25">
      <c r="A34" s="29" t="s">
        <v>82</v>
      </c>
      <c r="B34" s="24" t="s">
        <v>84</v>
      </c>
      <c r="C34" s="26" t="s">
        <v>83</v>
      </c>
      <c r="D34" s="27">
        <v>1</v>
      </c>
      <c r="E34" s="5">
        <v>0</v>
      </c>
      <c r="F34" s="25">
        <v>12879</v>
      </c>
      <c r="G34" s="25">
        <v>0</v>
      </c>
      <c r="H34" s="25">
        <v>12879</v>
      </c>
      <c r="I34" s="25">
        <v>0</v>
      </c>
      <c r="J34" s="25">
        <f t="shared" si="1"/>
        <v>-12879</v>
      </c>
      <c r="K34" s="19" t="s">
        <v>50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22.8" x14ac:dyDescent="0.25">
      <c r="A35" s="31" t="s">
        <v>32</v>
      </c>
      <c r="B35" s="32" t="s">
        <v>16</v>
      </c>
      <c r="C35" s="33" t="s">
        <v>21</v>
      </c>
      <c r="D35" s="34">
        <f>D37+D39+D41</f>
        <v>3581</v>
      </c>
      <c r="E35" s="5">
        <v>0</v>
      </c>
      <c r="F35" s="30">
        <f>SUM(F36)</f>
        <v>1731888</v>
      </c>
      <c r="G35" s="35">
        <v>0</v>
      </c>
      <c r="H35" s="36"/>
      <c r="I35" s="35"/>
      <c r="J35" s="37"/>
      <c r="K35" s="19"/>
      <c r="L35" s="30">
        <f>L37+L39+L41</f>
        <v>1731888</v>
      </c>
      <c r="M35" s="35">
        <v>0</v>
      </c>
      <c r="N35" s="30">
        <f>M35-L35</f>
        <v>-1731888</v>
      </c>
      <c r="O35" s="19"/>
      <c r="P35" s="13"/>
      <c r="Q35" s="13"/>
      <c r="R35" s="13"/>
      <c r="S35" s="13"/>
      <c r="T35" s="13"/>
      <c r="U35" s="13"/>
    </row>
    <row r="36" spans="1:21" ht="36" x14ac:dyDescent="0.25">
      <c r="A36" s="29" t="s">
        <v>45</v>
      </c>
      <c r="B36" s="24" t="s">
        <v>18</v>
      </c>
      <c r="C36" s="26" t="s">
        <v>21</v>
      </c>
      <c r="D36" s="27">
        <v>3581</v>
      </c>
      <c r="E36" s="5">
        <v>0</v>
      </c>
      <c r="F36" s="38">
        <f>F37+F39+F41</f>
        <v>1731888</v>
      </c>
      <c r="G36" s="35">
        <v>0</v>
      </c>
      <c r="H36" s="37"/>
      <c r="I36" s="36"/>
      <c r="J36" s="36"/>
      <c r="K36" s="19"/>
      <c r="L36" s="38">
        <f>L35</f>
        <v>1731888</v>
      </c>
      <c r="M36" s="37">
        <v>0</v>
      </c>
      <c r="N36" s="25">
        <f>M36-L36</f>
        <v>-1731888</v>
      </c>
      <c r="O36" s="19"/>
      <c r="P36" s="13"/>
      <c r="Q36" s="13"/>
      <c r="R36" s="13"/>
      <c r="S36" s="13"/>
      <c r="T36" s="13"/>
      <c r="U36" s="13"/>
    </row>
    <row r="37" spans="1:21" ht="73.5" customHeight="1" x14ac:dyDescent="0.25">
      <c r="A37" s="29" t="s">
        <v>17</v>
      </c>
      <c r="B37" s="24" t="s">
        <v>34</v>
      </c>
      <c r="C37" s="26" t="s">
        <v>21</v>
      </c>
      <c r="D37" s="27">
        <v>1420</v>
      </c>
      <c r="E37" s="5">
        <v>0</v>
      </c>
      <c r="F37" s="38">
        <v>843802</v>
      </c>
      <c r="G37" s="35">
        <v>0</v>
      </c>
      <c r="H37" s="37"/>
      <c r="I37" s="37"/>
      <c r="J37" s="36"/>
      <c r="K37" s="19"/>
      <c r="L37" s="38">
        <v>843802</v>
      </c>
      <c r="M37" s="37">
        <v>0</v>
      </c>
      <c r="N37" s="25">
        <f t="shared" ref="N37:N42" si="2">M37-L37</f>
        <v>-843802</v>
      </c>
      <c r="O37" s="19"/>
      <c r="P37" s="13"/>
      <c r="Q37" s="13"/>
      <c r="R37" s="13"/>
      <c r="S37" s="13"/>
      <c r="T37" s="13"/>
      <c r="U37" s="13"/>
    </row>
    <row r="38" spans="1:21" ht="24" x14ac:dyDescent="0.25">
      <c r="A38" s="29" t="s">
        <v>24</v>
      </c>
      <c r="B38" s="24" t="s">
        <v>52</v>
      </c>
      <c r="C38" s="26" t="s">
        <v>21</v>
      </c>
      <c r="D38" s="27">
        <v>1420</v>
      </c>
      <c r="E38" s="5">
        <v>0</v>
      </c>
      <c r="F38" s="38">
        <v>843802</v>
      </c>
      <c r="G38" s="35">
        <v>0</v>
      </c>
      <c r="H38" s="39"/>
      <c r="I38" s="37"/>
      <c r="J38" s="36"/>
      <c r="K38" s="19"/>
      <c r="L38" s="38">
        <v>843802</v>
      </c>
      <c r="M38" s="37">
        <v>0</v>
      </c>
      <c r="N38" s="25">
        <f t="shared" si="2"/>
        <v>-843802</v>
      </c>
      <c r="O38" s="19" t="s">
        <v>92</v>
      </c>
      <c r="P38" s="13"/>
      <c r="Q38" s="13"/>
      <c r="R38" s="13"/>
      <c r="S38" s="13"/>
      <c r="T38" s="13"/>
      <c r="U38" s="13"/>
    </row>
    <row r="39" spans="1:21" ht="48" x14ac:dyDescent="0.25">
      <c r="A39" s="29" t="s">
        <v>85</v>
      </c>
      <c r="B39" s="24" t="s">
        <v>86</v>
      </c>
      <c r="C39" s="26" t="s">
        <v>21</v>
      </c>
      <c r="D39" s="27">
        <v>1873</v>
      </c>
      <c r="E39" s="5">
        <v>0</v>
      </c>
      <c r="F39" s="38">
        <v>748921</v>
      </c>
      <c r="G39" s="35">
        <v>0</v>
      </c>
      <c r="H39" s="39"/>
      <c r="I39" s="39"/>
      <c r="J39" s="40"/>
      <c r="K39" s="19"/>
      <c r="L39" s="38">
        <v>748921</v>
      </c>
      <c r="M39" s="37">
        <v>0</v>
      </c>
      <c r="N39" s="25">
        <f t="shared" si="2"/>
        <v>-748921</v>
      </c>
      <c r="O39" s="19"/>
      <c r="P39" s="13"/>
      <c r="Q39" s="13"/>
      <c r="R39" s="13"/>
      <c r="S39" s="13"/>
      <c r="T39" s="13"/>
      <c r="U39" s="13"/>
    </row>
    <row r="40" spans="1:21" ht="24" x14ac:dyDescent="0.25">
      <c r="A40" s="29" t="s">
        <v>33</v>
      </c>
      <c r="B40" s="24" t="s">
        <v>52</v>
      </c>
      <c r="C40" s="26" t="s">
        <v>21</v>
      </c>
      <c r="D40" s="27">
        <v>1873</v>
      </c>
      <c r="E40" s="5">
        <v>0</v>
      </c>
      <c r="F40" s="38">
        <v>748921</v>
      </c>
      <c r="G40" s="35">
        <v>0</v>
      </c>
      <c r="H40" s="39"/>
      <c r="I40" s="39"/>
      <c r="J40" s="40"/>
      <c r="K40" s="19"/>
      <c r="L40" s="38">
        <v>748921</v>
      </c>
      <c r="M40" s="37">
        <v>0</v>
      </c>
      <c r="N40" s="25">
        <f t="shared" si="2"/>
        <v>-748921</v>
      </c>
      <c r="O40" s="19" t="s">
        <v>92</v>
      </c>
      <c r="P40" s="13"/>
      <c r="Q40" s="13"/>
      <c r="R40" s="13"/>
      <c r="S40" s="13"/>
      <c r="T40" s="13"/>
      <c r="U40" s="13"/>
    </row>
    <row r="41" spans="1:21" ht="48" x14ac:dyDescent="0.25">
      <c r="A41" s="29" t="s">
        <v>87</v>
      </c>
      <c r="B41" s="24" t="s">
        <v>88</v>
      </c>
      <c r="C41" s="26" t="s">
        <v>21</v>
      </c>
      <c r="D41" s="27">
        <v>288</v>
      </c>
      <c r="E41" s="5">
        <v>0</v>
      </c>
      <c r="F41" s="38">
        <v>139165</v>
      </c>
      <c r="G41" s="35">
        <v>0</v>
      </c>
      <c r="H41" s="39"/>
      <c r="I41" s="39"/>
      <c r="J41" s="40"/>
      <c r="K41" s="19"/>
      <c r="L41" s="38">
        <v>139165</v>
      </c>
      <c r="M41" s="37">
        <v>0</v>
      </c>
      <c r="N41" s="25">
        <f t="shared" si="2"/>
        <v>-139165</v>
      </c>
      <c r="O41" s="19"/>
      <c r="P41" s="13"/>
      <c r="Q41" s="13"/>
      <c r="R41" s="13"/>
      <c r="S41" s="13"/>
      <c r="T41" s="13"/>
      <c r="U41" s="13"/>
    </row>
    <row r="42" spans="1:21" ht="120" x14ac:dyDescent="0.25">
      <c r="A42" s="29" t="s">
        <v>35</v>
      </c>
      <c r="B42" s="24" t="s">
        <v>52</v>
      </c>
      <c r="C42" s="26" t="s">
        <v>21</v>
      </c>
      <c r="D42" s="27">
        <v>288</v>
      </c>
      <c r="E42" s="58">
        <v>0</v>
      </c>
      <c r="F42" s="38">
        <v>139165</v>
      </c>
      <c r="G42" s="35">
        <v>0</v>
      </c>
      <c r="H42" s="39"/>
      <c r="I42" s="39"/>
      <c r="J42" s="40"/>
      <c r="K42" s="19"/>
      <c r="L42" s="38">
        <v>139165</v>
      </c>
      <c r="M42" s="37">
        <v>0</v>
      </c>
      <c r="N42" s="25">
        <f t="shared" si="2"/>
        <v>-139165</v>
      </c>
      <c r="O42" s="45" t="s">
        <v>95</v>
      </c>
      <c r="P42" s="13"/>
      <c r="Q42" s="13"/>
      <c r="R42" s="13"/>
      <c r="S42" s="13"/>
      <c r="T42" s="13"/>
      <c r="U42" s="13"/>
    </row>
    <row r="43" spans="1:21" ht="22.8" x14ac:dyDescent="0.25">
      <c r="A43" s="31" t="s">
        <v>89</v>
      </c>
      <c r="B43" s="32" t="s">
        <v>16</v>
      </c>
      <c r="C43" s="33"/>
      <c r="D43" s="34">
        <f>D45+D47+D49</f>
        <v>3581</v>
      </c>
      <c r="E43" s="5">
        <v>0</v>
      </c>
      <c r="F43" s="30">
        <f>SUM(F44)</f>
        <v>1731889</v>
      </c>
      <c r="G43" s="35">
        <v>0</v>
      </c>
      <c r="H43" s="39"/>
      <c r="I43" s="39"/>
      <c r="J43" s="40"/>
      <c r="K43" s="19"/>
      <c r="L43" s="13"/>
      <c r="M43" s="13"/>
      <c r="N43" s="13"/>
      <c r="O43" s="19"/>
      <c r="P43" s="30">
        <f>SUM(P44)</f>
        <v>1731889</v>
      </c>
      <c r="Q43" s="35">
        <v>0</v>
      </c>
      <c r="R43" s="35">
        <f>Q43-P43</f>
        <v>-1731889</v>
      </c>
      <c r="S43" s="35"/>
      <c r="T43" s="13"/>
      <c r="U43" s="13"/>
    </row>
    <row r="44" spans="1:21" ht="36" x14ac:dyDescent="0.25">
      <c r="A44" s="29" t="s">
        <v>35</v>
      </c>
      <c r="B44" s="24" t="s">
        <v>18</v>
      </c>
      <c r="C44" s="26"/>
      <c r="D44" s="27">
        <v>3581</v>
      </c>
      <c r="E44" s="5">
        <v>0</v>
      </c>
      <c r="F44" s="38">
        <f>F45+F47+F49</f>
        <v>1731889</v>
      </c>
      <c r="G44" s="35">
        <v>0</v>
      </c>
      <c r="H44" s="39"/>
      <c r="I44" s="39"/>
      <c r="J44" s="40"/>
      <c r="K44" s="19"/>
      <c r="L44" s="13"/>
      <c r="M44" s="13"/>
      <c r="N44" s="13"/>
      <c r="O44" s="13"/>
      <c r="P44" s="38">
        <f>P45+P47+P49</f>
        <v>1731889</v>
      </c>
      <c r="Q44" s="35">
        <v>0</v>
      </c>
      <c r="R44" s="37">
        <f t="shared" ref="R44:R50" si="3">Q44-P44</f>
        <v>-1731889</v>
      </c>
      <c r="S44" s="35"/>
      <c r="T44" s="13"/>
      <c r="U44" s="13"/>
    </row>
    <row r="45" spans="1:21" ht="108" x14ac:dyDescent="0.25">
      <c r="A45" s="29" t="s">
        <v>36</v>
      </c>
      <c r="B45" s="24" t="s">
        <v>34</v>
      </c>
      <c r="C45" s="26" t="s">
        <v>21</v>
      </c>
      <c r="D45" s="27">
        <v>1420</v>
      </c>
      <c r="E45" s="5">
        <v>0</v>
      </c>
      <c r="F45" s="38">
        <v>843802</v>
      </c>
      <c r="G45" s="35">
        <v>0</v>
      </c>
      <c r="H45" s="39"/>
      <c r="I45" s="39"/>
      <c r="J45" s="40"/>
      <c r="K45" s="19"/>
      <c r="L45" s="13"/>
      <c r="M45" s="13"/>
      <c r="N45" s="13"/>
      <c r="O45" s="13"/>
      <c r="P45" s="38">
        <v>843802</v>
      </c>
      <c r="Q45" s="35">
        <v>0</v>
      </c>
      <c r="R45" s="37">
        <f t="shared" si="3"/>
        <v>-843802</v>
      </c>
      <c r="S45" s="39" t="s">
        <v>96</v>
      </c>
      <c r="T45" s="13"/>
      <c r="U45" s="13"/>
    </row>
    <row r="46" spans="1:21" x14ac:dyDescent="0.25">
      <c r="A46" s="29" t="s">
        <v>37</v>
      </c>
      <c r="B46" s="24" t="s">
        <v>52</v>
      </c>
      <c r="C46" s="26" t="s">
        <v>21</v>
      </c>
      <c r="D46" s="27">
        <v>1420</v>
      </c>
      <c r="E46" s="5">
        <v>0</v>
      </c>
      <c r="F46" s="38">
        <v>843802</v>
      </c>
      <c r="G46" s="35">
        <v>0</v>
      </c>
      <c r="H46" s="39"/>
      <c r="I46" s="39"/>
      <c r="J46" s="40"/>
      <c r="K46" s="19"/>
      <c r="L46" s="13"/>
      <c r="M46" s="13"/>
      <c r="N46" s="13"/>
      <c r="O46" s="13"/>
      <c r="P46" s="38">
        <v>843802</v>
      </c>
      <c r="Q46" s="35">
        <v>0</v>
      </c>
      <c r="R46" s="37">
        <f t="shared" si="3"/>
        <v>-843802</v>
      </c>
      <c r="S46" s="61"/>
      <c r="T46" s="13"/>
      <c r="U46" s="13"/>
    </row>
    <row r="47" spans="1:21" ht="108" x14ac:dyDescent="0.25">
      <c r="A47" s="29" t="s">
        <v>38</v>
      </c>
      <c r="B47" s="24" t="s">
        <v>86</v>
      </c>
      <c r="C47" s="26" t="s">
        <v>21</v>
      </c>
      <c r="D47" s="27">
        <v>1873</v>
      </c>
      <c r="E47" s="5">
        <v>0</v>
      </c>
      <c r="F47" s="38">
        <v>748921</v>
      </c>
      <c r="G47" s="35">
        <v>0</v>
      </c>
      <c r="H47" s="39"/>
      <c r="I47" s="39"/>
      <c r="J47" s="40"/>
      <c r="K47" s="19"/>
      <c r="L47" s="13"/>
      <c r="M47" s="13"/>
      <c r="N47" s="13"/>
      <c r="O47" s="13"/>
      <c r="P47" s="38">
        <v>748921</v>
      </c>
      <c r="Q47" s="35">
        <v>0</v>
      </c>
      <c r="R47" s="37">
        <f t="shared" si="3"/>
        <v>-748921</v>
      </c>
      <c r="S47" s="39" t="s">
        <v>96</v>
      </c>
      <c r="T47" s="13"/>
      <c r="U47" s="13"/>
    </row>
    <row r="48" spans="1:21" x14ac:dyDescent="0.25">
      <c r="A48" s="29" t="s">
        <v>39</v>
      </c>
      <c r="B48" s="24" t="s">
        <v>52</v>
      </c>
      <c r="C48" s="26" t="s">
        <v>21</v>
      </c>
      <c r="D48" s="27">
        <v>1873</v>
      </c>
      <c r="E48" s="5">
        <v>0</v>
      </c>
      <c r="F48" s="38">
        <v>748921</v>
      </c>
      <c r="G48" s="35">
        <v>0</v>
      </c>
      <c r="H48" s="39"/>
      <c r="I48" s="39"/>
      <c r="J48" s="40"/>
      <c r="K48" s="19"/>
      <c r="L48" s="13"/>
      <c r="M48" s="13"/>
      <c r="N48" s="13"/>
      <c r="O48" s="13"/>
      <c r="P48" s="38">
        <v>748921</v>
      </c>
      <c r="Q48" s="35">
        <v>0</v>
      </c>
      <c r="R48" s="37">
        <f t="shared" si="3"/>
        <v>-748921</v>
      </c>
      <c r="S48" s="61"/>
      <c r="T48" s="13"/>
      <c r="U48" s="13"/>
    </row>
    <row r="49" spans="1:21" ht="108" x14ac:dyDescent="0.25">
      <c r="A49" s="29" t="s">
        <v>40</v>
      </c>
      <c r="B49" s="24" t="s">
        <v>88</v>
      </c>
      <c r="C49" s="26" t="s">
        <v>21</v>
      </c>
      <c r="D49" s="27">
        <v>288</v>
      </c>
      <c r="E49" s="5">
        <v>0</v>
      </c>
      <c r="F49" s="38">
        <v>139166</v>
      </c>
      <c r="G49" s="35">
        <v>0</v>
      </c>
      <c r="H49" s="39"/>
      <c r="I49" s="39"/>
      <c r="J49" s="40"/>
      <c r="K49" s="19"/>
      <c r="L49" s="13"/>
      <c r="M49" s="13"/>
      <c r="N49" s="13"/>
      <c r="O49" s="13"/>
      <c r="P49" s="38">
        <v>139166</v>
      </c>
      <c r="Q49" s="35">
        <v>0</v>
      </c>
      <c r="R49" s="37">
        <f t="shared" si="3"/>
        <v>-139166</v>
      </c>
      <c r="S49" s="39" t="s">
        <v>96</v>
      </c>
      <c r="T49" s="13"/>
      <c r="U49" s="13"/>
    </row>
    <row r="50" spans="1:21" x14ac:dyDescent="0.25">
      <c r="A50" s="29" t="s">
        <v>41</v>
      </c>
      <c r="B50" s="24" t="s">
        <v>52</v>
      </c>
      <c r="C50" s="26"/>
      <c r="D50" s="27"/>
      <c r="E50" s="5"/>
      <c r="F50" s="38">
        <v>139166</v>
      </c>
      <c r="G50" s="35">
        <v>0</v>
      </c>
      <c r="H50" s="39"/>
      <c r="I50" s="39"/>
      <c r="J50" s="40"/>
      <c r="K50" s="19"/>
      <c r="L50" s="13"/>
      <c r="M50" s="13"/>
      <c r="N50" s="13"/>
      <c r="O50" s="13"/>
      <c r="P50" s="38">
        <v>139166</v>
      </c>
      <c r="Q50" s="35">
        <v>0</v>
      </c>
      <c r="R50" s="37">
        <f t="shared" si="3"/>
        <v>-139166</v>
      </c>
      <c r="S50" s="35"/>
      <c r="T50" s="13"/>
      <c r="U50" s="13"/>
    </row>
    <row r="52" spans="1:21" ht="30" customHeight="1" x14ac:dyDescent="0.25">
      <c r="A52" s="76" t="s">
        <v>93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4" spans="1:21" s="42" customFormat="1" ht="15" hidden="1" customHeight="1" x14ac:dyDescent="0.3">
      <c r="A54" s="41" t="s">
        <v>42</v>
      </c>
      <c r="E54" s="43"/>
      <c r="I54" s="43"/>
      <c r="Q54" s="78" t="s">
        <v>43</v>
      </c>
      <c r="R54" s="78"/>
      <c r="S54" s="78"/>
      <c r="T54" s="78"/>
      <c r="U54" s="78"/>
    </row>
  </sheetData>
  <mergeCells count="12">
    <mergeCell ref="A52:U52"/>
    <mergeCell ref="Q54:U54"/>
    <mergeCell ref="L1:U1"/>
    <mergeCell ref="A2:U2"/>
    <mergeCell ref="A4:A5"/>
    <mergeCell ref="B4:U4"/>
    <mergeCell ref="D5:E5"/>
    <mergeCell ref="F5:G5"/>
    <mergeCell ref="H5:K5"/>
    <mergeCell ref="L5:O5"/>
    <mergeCell ref="T5:U5"/>
    <mergeCell ref="P5:S5"/>
  </mergeCells>
  <pageMargins left="0" right="0" top="0" bottom="0" header="0.31496062992125984" footer="0.31496062992125984"/>
  <pageSetup paperSize="8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7" sqref="B7"/>
    </sheetView>
  </sheetViews>
  <sheetFormatPr defaultRowHeight="14.4" x14ac:dyDescent="0.3"/>
  <cols>
    <col min="1" max="1" width="29.88671875" customWidth="1"/>
    <col min="2" max="2" width="29.33203125" customWidth="1"/>
    <col min="3" max="3" width="28" customWidth="1"/>
    <col min="4" max="4" width="27.88671875" customWidth="1"/>
    <col min="5" max="5" width="18" customWidth="1"/>
    <col min="6" max="6" width="26.6640625" customWidth="1"/>
    <col min="257" max="257" width="32.5546875" customWidth="1"/>
    <col min="258" max="258" width="29.33203125" customWidth="1"/>
    <col min="259" max="259" width="28" customWidth="1"/>
    <col min="260" max="260" width="27.88671875" customWidth="1"/>
    <col min="261" max="261" width="18" customWidth="1"/>
    <col min="262" max="262" width="29.33203125" customWidth="1"/>
    <col min="513" max="513" width="32.5546875" customWidth="1"/>
    <col min="514" max="514" width="29.33203125" customWidth="1"/>
    <col min="515" max="515" width="28" customWidth="1"/>
    <col min="516" max="516" width="27.88671875" customWidth="1"/>
    <col min="517" max="517" width="18" customWidth="1"/>
    <col min="518" max="518" width="29.33203125" customWidth="1"/>
    <col min="769" max="769" width="32.5546875" customWidth="1"/>
    <col min="770" max="770" width="29.33203125" customWidth="1"/>
    <col min="771" max="771" width="28" customWidth="1"/>
    <col min="772" max="772" width="27.88671875" customWidth="1"/>
    <col min="773" max="773" width="18" customWidth="1"/>
    <col min="774" max="774" width="29.33203125" customWidth="1"/>
    <col min="1025" max="1025" width="32.5546875" customWidth="1"/>
    <col min="1026" max="1026" width="29.33203125" customWidth="1"/>
    <col min="1027" max="1027" width="28" customWidth="1"/>
    <col min="1028" max="1028" width="27.88671875" customWidth="1"/>
    <col min="1029" max="1029" width="18" customWidth="1"/>
    <col min="1030" max="1030" width="29.33203125" customWidth="1"/>
    <col min="1281" max="1281" width="32.5546875" customWidth="1"/>
    <col min="1282" max="1282" width="29.33203125" customWidth="1"/>
    <col min="1283" max="1283" width="28" customWidth="1"/>
    <col min="1284" max="1284" width="27.88671875" customWidth="1"/>
    <col min="1285" max="1285" width="18" customWidth="1"/>
    <col min="1286" max="1286" width="29.33203125" customWidth="1"/>
    <col min="1537" max="1537" width="32.5546875" customWidth="1"/>
    <col min="1538" max="1538" width="29.33203125" customWidth="1"/>
    <col min="1539" max="1539" width="28" customWidth="1"/>
    <col min="1540" max="1540" width="27.88671875" customWidth="1"/>
    <col min="1541" max="1541" width="18" customWidth="1"/>
    <col min="1542" max="1542" width="29.33203125" customWidth="1"/>
    <col min="1793" max="1793" width="32.5546875" customWidth="1"/>
    <col min="1794" max="1794" width="29.33203125" customWidth="1"/>
    <col min="1795" max="1795" width="28" customWidth="1"/>
    <col min="1796" max="1796" width="27.88671875" customWidth="1"/>
    <col min="1797" max="1797" width="18" customWidth="1"/>
    <col min="1798" max="1798" width="29.33203125" customWidth="1"/>
    <col min="2049" max="2049" width="32.5546875" customWidth="1"/>
    <col min="2050" max="2050" width="29.33203125" customWidth="1"/>
    <col min="2051" max="2051" width="28" customWidth="1"/>
    <col min="2052" max="2052" width="27.88671875" customWidth="1"/>
    <col min="2053" max="2053" width="18" customWidth="1"/>
    <col min="2054" max="2054" width="29.33203125" customWidth="1"/>
    <col min="2305" max="2305" width="32.5546875" customWidth="1"/>
    <col min="2306" max="2306" width="29.33203125" customWidth="1"/>
    <col min="2307" max="2307" width="28" customWidth="1"/>
    <col min="2308" max="2308" width="27.88671875" customWidth="1"/>
    <col min="2309" max="2309" width="18" customWidth="1"/>
    <col min="2310" max="2310" width="29.33203125" customWidth="1"/>
    <col min="2561" max="2561" width="32.5546875" customWidth="1"/>
    <col min="2562" max="2562" width="29.33203125" customWidth="1"/>
    <col min="2563" max="2563" width="28" customWidth="1"/>
    <col min="2564" max="2564" width="27.88671875" customWidth="1"/>
    <col min="2565" max="2565" width="18" customWidth="1"/>
    <col min="2566" max="2566" width="29.33203125" customWidth="1"/>
    <col min="2817" max="2817" width="32.5546875" customWidth="1"/>
    <col min="2818" max="2818" width="29.33203125" customWidth="1"/>
    <col min="2819" max="2819" width="28" customWidth="1"/>
    <col min="2820" max="2820" width="27.88671875" customWidth="1"/>
    <col min="2821" max="2821" width="18" customWidth="1"/>
    <col min="2822" max="2822" width="29.33203125" customWidth="1"/>
    <col min="3073" max="3073" width="32.5546875" customWidth="1"/>
    <col min="3074" max="3074" width="29.33203125" customWidth="1"/>
    <col min="3075" max="3075" width="28" customWidth="1"/>
    <col min="3076" max="3076" width="27.88671875" customWidth="1"/>
    <col min="3077" max="3077" width="18" customWidth="1"/>
    <col min="3078" max="3078" width="29.33203125" customWidth="1"/>
    <col min="3329" max="3329" width="32.5546875" customWidth="1"/>
    <col min="3330" max="3330" width="29.33203125" customWidth="1"/>
    <col min="3331" max="3331" width="28" customWidth="1"/>
    <col min="3332" max="3332" width="27.88671875" customWidth="1"/>
    <col min="3333" max="3333" width="18" customWidth="1"/>
    <col min="3334" max="3334" width="29.33203125" customWidth="1"/>
    <col min="3585" max="3585" width="32.5546875" customWidth="1"/>
    <col min="3586" max="3586" width="29.33203125" customWidth="1"/>
    <col min="3587" max="3587" width="28" customWidth="1"/>
    <col min="3588" max="3588" width="27.88671875" customWidth="1"/>
    <col min="3589" max="3589" width="18" customWidth="1"/>
    <col min="3590" max="3590" width="29.33203125" customWidth="1"/>
    <col min="3841" max="3841" width="32.5546875" customWidth="1"/>
    <col min="3842" max="3842" width="29.33203125" customWidth="1"/>
    <col min="3843" max="3843" width="28" customWidth="1"/>
    <col min="3844" max="3844" width="27.88671875" customWidth="1"/>
    <col min="3845" max="3845" width="18" customWidth="1"/>
    <col min="3846" max="3846" width="29.33203125" customWidth="1"/>
    <col min="4097" max="4097" width="32.5546875" customWidth="1"/>
    <col min="4098" max="4098" width="29.33203125" customWidth="1"/>
    <col min="4099" max="4099" width="28" customWidth="1"/>
    <col min="4100" max="4100" width="27.88671875" customWidth="1"/>
    <col min="4101" max="4101" width="18" customWidth="1"/>
    <col min="4102" max="4102" width="29.33203125" customWidth="1"/>
    <col min="4353" max="4353" width="32.5546875" customWidth="1"/>
    <col min="4354" max="4354" width="29.33203125" customWidth="1"/>
    <col min="4355" max="4355" width="28" customWidth="1"/>
    <col min="4356" max="4356" width="27.88671875" customWidth="1"/>
    <col min="4357" max="4357" width="18" customWidth="1"/>
    <col min="4358" max="4358" width="29.33203125" customWidth="1"/>
    <col min="4609" max="4609" width="32.5546875" customWidth="1"/>
    <col min="4610" max="4610" width="29.33203125" customWidth="1"/>
    <col min="4611" max="4611" width="28" customWidth="1"/>
    <col min="4612" max="4612" width="27.88671875" customWidth="1"/>
    <col min="4613" max="4613" width="18" customWidth="1"/>
    <col min="4614" max="4614" width="29.33203125" customWidth="1"/>
    <col min="4865" max="4865" width="32.5546875" customWidth="1"/>
    <col min="4866" max="4866" width="29.33203125" customWidth="1"/>
    <col min="4867" max="4867" width="28" customWidth="1"/>
    <col min="4868" max="4868" width="27.88671875" customWidth="1"/>
    <col min="4869" max="4869" width="18" customWidth="1"/>
    <col min="4870" max="4870" width="29.33203125" customWidth="1"/>
    <col min="5121" max="5121" width="32.5546875" customWidth="1"/>
    <col min="5122" max="5122" width="29.33203125" customWidth="1"/>
    <col min="5123" max="5123" width="28" customWidth="1"/>
    <col min="5124" max="5124" width="27.88671875" customWidth="1"/>
    <col min="5125" max="5125" width="18" customWidth="1"/>
    <col min="5126" max="5126" width="29.33203125" customWidth="1"/>
    <col min="5377" max="5377" width="32.5546875" customWidth="1"/>
    <col min="5378" max="5378" width="29.33203125" customWidth="1"/>
    <col min="5379" max="5379" width="28" customWidth="1"/>
    <col min="5380" max="5380" width="27.88671875" customWidth="1"/>
    <col min="5381" max="5381" width="18" customWidth="1"/>
    <col min="5382" max="5382" width="29.33203125" customWidth="1"/>
    <col min="5633" max="5633" width="32.5546875" customWidth="1"/>
    <col min="5634" max="5634" width="29.33203125" customWidth="1"/>
    <col min="5635" max="5635" width="28" customWidth="1"/>
    <col min="5636" max="5636" width="27.88671875" customWidth="1"/>
    <col min="5637" max="5637" width="18" customWidth="1"/>
    <col min="5638" max="5638" width="29.33203125" customWidth="1"/>
    <col min="5889" max="5889" width="32.5546875" customWidth="1"/>
    <col min="5890" max="5890" width="29.33203125" customWidth="1"/>
    <col min="5891" max="5891" width="28" customWidth="1"/>
    <col min="5892" max="5892" width="27.88671875" customWidth="1"/>
    <col min="5893" max="5893" width="18" customWidth="1"/>
    <col min="5894" max="5894" width="29.33203125" customWidth="1"/>
    <col min="6145" max="6145" width="32.5546875" customWidth="1"/>
    <col min="6146" max="6146" width="29.33203125" customWidth="1"/>
    <col min="6147" max="6147" width="28" customWidth="1"/>
    <col min="6148" max="6148" width="27.88671875" customWidth="1"/>
    <col min="6149" max="6149" width="18" customWidth="1"/>
    <col min="6150" max="6150" width="29.33203125" customWidth="1"/>
    <col min="6401" max="6401" width="32.5546875" customWidth="1"/>
    <col min="6402" max="6402" width="29.33203125" customWidth="1"/>
    <col min="6403" max="6403" width="28" customWidth="1"/>
    <col min="6404" max="6404" width="27.88671875" customWidth="1"/>
    <col min="6405" max="6405" width="18" customWidth="1"/>
    <col min="6406" max="6406" width="29.33203125" customWidth="1"/>
    <col min="6657" max="6657" width="32.5546875" customWidth="1"/>
    <col min="6658" max="6658" width="29.33203125" customWidth="1"/>
    <col min="6659" max="6659" width="28" customWidth="1"/>
    <col min="6660" max="6660" width="27.88671875" customWidth="1"/>
    <col min="6661" max="6661" width="18" customWidth="1"/>
    <col min="6662" max="6662" width="29.33203125" customWidth="1"/>
    <col min="6913" max="6913" width="32.5546875" customWidth="1"/>
    <col min="6914" max="6914" width="29.33203125" customWidth="1"/>
    <col min="6915" max="6915" width="28" customWidth="1"/>
    <col min="6916" max="6916" width="27.88671875" customWidth="1"/>
    <col min="6917" max="6917" width="18" customWidth="1"/>
    <col min="6918" max="6918" width="29.33203125" customWidth="1"/>
    <col min="7169" max="7169" width="32.5546875" customWidth="1"/>
    <col min="7170" max="7170" width="29.33203125" customWidth="1"/>
    <col min="7171" max="7171" width="28" customWidth="1"/>
    <col min="7172" max="7172" width="27.88671875" customWidth="1"/>
    <col min="7173" max="7173" width="18" customWidth="1"/>
    <col min="7174" max="7174" width="29.33203125" customWidth="1"/>
    <col min="7425" max="7425" width="32.5546875" customWidth="1"/>
    <col min="7426" max="7426" width="29.33203125" customWidth="1"/>
    <col min="7427" max="7427" width="28" customWidth="1"/>
    <col min="7428" max="7428" width="27.88671875" customWidth="1"/>
    <col min="7429" max="7429" width="18" customWidth="1"/>
    <col min="7430" max="7430" width="29.33203125" customWidth="1"/>
    <col min="7681" max="7681" width="32.5546875" customWidth="1"/>
    <col min="7682" max="7682" width="29.33203125" customWidth="1"/>
    <col min="7683" max="7683" width="28" customWidth="1"/>
    <col min="7684" max="7684" width="27.88671875" customWidth="1"/>
    <col min="7685" max="7685" width="18" customWidth="1"/>
    <col min="7686" max="7686" width="29.33203125" customWidth="1"/>
    <col min="7937" max="7937" width="32.5546875" customWidth="1"/>
    <col min="7938" max="7938" width="29.33203125" customWidth="1"/>
    <col min="7939" max="7939" width="28" customWidth="1"/>
    <col min="7940" max="7940" width="27.88671875" customWidth="1"/>
    <col min="7941" max="7941" width="18" customWidth="1"/>
    <col min="7942" max="7942" width="29.33203125" customWidth="1"/>
    <col min="8193" max="8193" width="32.5546875" customWidth="1"/>
    <col min="8194" max="8194" width="29.33203125" customWidth="1"/>
    <col min="8195" max="8195" width="28" customWidth="1"/>
    <col min="8196" max="8196" width="27.88671875" customWidth="1"/>
    <col min="8197" max="8197" width="18" customWidth="1"/>
    <col min="8198" max="8198" width="29.33203125" customWidth="1"/>
    <col min="8449" max="8449" width="32.5546875" customWidth="1"/>
    <col min="8450" max="8450" width="29.33203125" customWidth="1"/>
    <col min="8451" max="8451" width="28" customWidth="1"/>
    <col min="8452" max="8452" width="27.88671875" customWidth="1"/>
    <col min="8453" max="8453" width="18" customWidth="1"/>
    <col min="8454" max="8454" width="29.33203125" customWidth="1"/>
    <col min="8705" max="8705" width="32.5546875" customWidth="1"/>
    <col min="8706" max="8706" width="29.33203125" customWidth="1"/>
    <col min="8707" max="8707" width="28" customWidth="1"/>
    <col min="8708" max="8708" width="27.88671875" customWidth="1"/>
    <col min="8709" max="8709" width="18" customWidth="1"/>
    <col min="8710" max="8710" width="29.33203125" customWidth="1"/>
    <col min="8961" max="8961" width="32.5546875" customWidth="1"/>
    <col min="8962" max="8962" width="29.33203125" customWidth="1"/>
    <col min="8963" max="8963" width="28" customWidth="1"/>
    <col min="8964" max="8964" width="27.88671875" customWidth="1"/>
    <col min="8965" max="8965" width="18" customWidth="1"/>
    <col min="8966" max="8966" width="29.33203125" customWidth="1"/>
    <col min="9217" max="9217" width="32.5546875" customWidth="1"/>
    <col min="9218" max="9218" width="29.33203125" customWidth="1"/>
    <col min="9219" max="9219" width="28" customWidth="1"/>
    <col min="9220" max="9220" width="27.88671875" customWidth="1"/>
    <col min="9221" max="9221" width="18" customWidth="1"/>
    <col min="9222" max="9222" width="29.33203125" customWidth="1"/>
    <col min="9473" max="9473" width="32.5546875" customWidth="1"/>
    <col min="9474" max="9474" width="29.33203125" customWidth="1"/>
    <col min="9475" max="9475" width="28" customWidth="1"/>
    <col min="9476" max="9476" width="27.88671875" customWidth="1"/>
    <col min="9477" max="9477" width="18" customWidth="1"/>
    <col min="9478" max="9478" width="29.33203125" customWidth="1"/>
    <col min="9729" max="9729" width="32.5546875" customWidth="1"/>
    <col min="9730" max="9730" width="29.33203125" customWidth="1"/>
    <col min="9731" max="9731" width="28" customWidth="1"/>
    <col min="9732" max="9732" width="27.88671875" customWidth="1"/>
    <col min="9733" max="9733" width="18" customWidth="1"/>
    <col min="9734" max="9734" width="29.33203125" customWidth="1"/>
    <col min="9985" max="9985" width="32.5546875" customWidth="1"/>
    <col min="9986" max="9986" width="29.33203125" customWidth="1"/>
    <col min="9987" max="9987" width="28" customWidth="1"/>
    <col min="9988" max="9988" width="27.88671875" customWidth="1"/>
    <col min="9989" max="9989" width="18" customWidth="1"/>
    <col min="9990" max="9990" width="29.33203125" customWidth="1"/>
    <col min="10241" max="10241" width="32.5546875" customWidth="1"/>
    <col min="10242" max="10242" width="29.33203125" customWidth="1"/>
    <col min="10243" max="10243" width="28" customWidth="1"/>
    <col min="10244" max="10244" width="27.88671875" customWidth="1"/>
    <col min="10245" max="10245" width="18" customWidth="1"/>
    <col min="10246" max="10246" width="29.33203125" customWidth="1"/>
    <col min="10497" max="10497" width="32.5546875" customWidth="1"/>
    <col min="10498" max="10498" width="29.33203125" customWidth="1"/>
    <col min="10499" max="10499" width="28" customWidth="1"/>
    <col min="10500" max="10500" width="27.88671875" customWidth="1"/>
    <col min="10501" max="10501" width="18" customWidth="1"/>
    <col min="10502" max="10502" width="29.33203125" customWidth="1"/>
    <col min="10753" max="10753" width="32.5546875" customWidth="1"/>
    <col min="10754" max="10754" width="29.33203125" customWidth="1"/>
    <col min="10755" max="10755" width="28" customWidth="1"/>
    <col min="10756" max="10756" width="27.88671875" customWidth="1"/>
    <col min="10757" max="10757" width="18" customWidth="1"/>
    <col min="10758" max="10758" width="29.33203125" customWidth="1"/>
    <col min="11009" max="11009" width="32.5546875" customWidth="1"/>
    <col min="11010" max="11010" width="29.33203125" customWidth="1"/>
    <col min="11011" max="11011" width="28" customWidth="1"/>
    <col min="11012" max="11012" width="27.88671875" customWidth="1"/>
    <col min="11013" max="11013" width="18" customWidth="1"/>
    <col min="11014" max="11014" width="29.33203125" customWidth="1"/>
    <col min="11265" max="11265" width="32.5546875" customWidth="1"/>
    <col min="11266" max="11266" width="29.33203125" customWidth="1"/>
    <col min="11267" max="11267" width="28" customWidth="1"/>
    <col min="11268" max="11268" width="27.88671875" customWidth="1"/>
    <col min="11269" max="11269" width="18" customWidth="1"/>
    <col min="11270" max="11270" width="29.33203125" customWidth="1"/>
    <col min="11521" max="11521" width="32.5546875" customWidth="1"/>
    <col min="11522" max="11522" width="29.33203125" customWidth="1"/>
    <col min="11523" max="11523" width="28" customWidth="1"/>
    <col min="11524" max="11524" width="27.88671875" customWidth="1"/>
    <col min="11525" max="11525" width="18" customWidth="1"/>
    <col min="11526" max="11526" width="29.33203125" customWidth="1"/>
    <col min="11777" max="11777" width="32.5546875" customWidth="1"/>
    <col min="11778" max="11778" width="29.33203125" customWidth="1"/>
    <col min="11779" max="11779" width="28" customWidth="1"/>
    <col min="11780" max="11780" width="27.88671875" customWidth="1"/>
    <col min="11781" max="11781" width="18" customWidth="1"/>
    <col min="11782" max="11782" width="29.33203125" customWidth="1"/>
    <col min="12033" max="12033" width="32.5546875" customWidth="1"/>
    <col min="12034" max="12034" width="29.33203125" customWidth="1"/>
    <col min="12035" max="12035" width="28" customWidth="1"/>
    <col min="12036" max="12036" width="27.88671875" customWidth="1"/>
    <col min="12037" max="12037" width="18" customWidth="1"/>
    <col min="12038" max="12038" width="29.33203125" customWidth="1"/>
    <col min="12289" max="12289" width="32.5546875" customWidth="1"/>
    <col min="12290" max="12290" width="29.33203125" customWidth="1"/>
    <col min="12291" max="12291" width="28" customWidth="1"/>
    <col min="12292" max="12292" width="27.88671875" customWidth="1"/>
    <col min="12293" max="12293" width="18" customWidth="1"/>
    <col min="12294" max="12294" width="29.33203125" customWidth="1"/>
    <col min="12545" max="12545" width="32.5546875" customWidth="1"/>
    <col min="12546" max="12546" width="29.33203125" customWidth="1"/>
    <col min="12547" max="12547" width="28" customWidth="1"/>
    <col min="12548" max="12548" width="27.88671875" customWidth="1"/>
    <col min="12549" max="12549" width="18" customWidth="1"/>
    <col min="12550" max="12550" width="29.33203125" customWidth="1"/>
    <col min="12801" max="12801" width="32.5546875" customWidth="1"/>
    <col min="12802" max="12802" width="29.33203125" customWidth="1"/>
    <col min="12803" max="12803" width="28" customWidth="1"/>
    <col min="12804" max="12804" width="27.88671875" customWidth="1"/>
    <col min="12805" max="12805" width="18" customWidth="1"/>
    <col min="12806" max="12806" width="29.33203125" customWidth="1"/>
    <col min="13057" max="13057" width="32.5546875" customWidth="1"/>
    <col min="13058" max="13058" width="29.33203125" customWidth="1"/>
    <col min="13059" max="13059" width="28" customWidth="1"/>
    <col min="13060" max="13060" width="27.88671875" customWidth="1"/>
    <col min="13061" max="13061" width="18" customWidth="1"/>
    <col min="13062" max="13062" width="29.33203125" customWidth="1"/>
    <col min="13313" max="13313" width="32.5546875" customWidth="1"/>
    <col min="13314" max="13314" width="29.33203125" customWidth="1"/>
    <col min="13315" max="13315" width="28" customWidth="1"/>
    <col min="13316" max="13316" width="27.88671875" customWidth="1"/>
    <col min="13317" max="13317" width="18" customWidth="1"/>
    <col min="13318" max="13318" width="29.33203125" customWidth="1"/>
    <col min="13569" max="13569" width="32.5546875" customWidth="1"/>
    <col min="13570" max="13570" width="29.33203125" customWidth="1"/>
    <col min="13571" max="13571" width="28" customWidth="1"/>
    <col min="13572" max="13572" width="27.88671875" customWidth="1"/>
    <col min="13573" max="13573" width="18" customWidth="1"/>
    <col min="13574" max="13574" width="29.33203125" customWidth="1"/>
    <col min="13825" max="13825" width="32.5546875" customWidth="1"/>
    <col min="13826" max="13826" width="29.33203125" customWidth="1"/>
    <col min="13827" max="13827" width="28" customWidth="1"/>
    <col min="13828" max="13828" width="27.88671875" customWidth="1"/>
    <col min="13829" max="13829" width="18" customWidth="1"/>
    <col min="13830" max="13830" width="29.33203125" customWidth="1"/>
    <col min="14081" max="14081" width="32.5546875" customWidth="1"/>
    <col min="14082" max="14082" width="29.33203125" customWidth="1"/>
    <col min="14083" max="14083" width="28" customWidth="1"/>
    <col min="14084" max="14084" width="27.88671875" customWidth="1"/>
    <col min="14085" max="14085" width="18" customWidth="1"/>
    <col min="14086" max="14086" width="29.33203125" customWidth="1"/>
    <col min="14337" max="14337" width="32.5546875" customWidth="1"/>
    <col min="14338" max="14338" width="29.33203125" customWidth="1"/>
    <col min="14339" max="14339" width="28" customWidth="1"/>
    <col min="14340" max="14340" width="27.88671875" customWidth="1"/>
    <col min="14341" max="14341" width="18" customWidth="1"/>
    <col min="14342" max="14342" width="29.33203125" customWidth="1"/>
    <col min="14593" max="14593" width="32.5546875" customWidth="1"/>
    <col min="14594" max="14594" width="29.33203125" customWidth="1"/>
    <col min="14595" max="14595" width="28" customWidth="1"/>
    <col min="14596" max="14596" width="27.88671875" customWidth="1"/>
    <col min="14597" max="14597" width="18" customWidth="1"/>
    <col min="14598" max="14598" width="29.33203125" customWidth="1"/>
    <col min="14849" max="14849" width="32.5546875" customWidth="1"/>
    <col min="14850" max="14850" width="29.33203125" customWidth="1"/>
    <col min="14851" max="14851" width="28" customWidth="1"/>
    <col min="14852" max="14852" width="27.88671875" customWidth="1"/>
    <col min="14853" max="14853" width="18" customWidth="1"/>
    <col min="14854" max="14854" width="29.33203125" customWidth="1"/>
    <col min="15105" max="15105" width="32.5546875" customWidth="1"/>
    <col min="15106" max="15106" width="29.33203125" customWidth="1"/>
    <col min="15107" max="15107" width="28" customWidth="1"/>
    <col min="15108" max="15108" width="27.88671875" customWidth="1"/>
    <col min="15109" max="15109" width="18" customWidth="1"/>
    <col min="15110" max="15110" width="29.33203125" customWidth="1"/>
    <col min="15361" max="15361" width="32.5546875" customWidth="1"/>
    <col min="15362" max="15362" width="29.33203125" customWidth="1"/>
    <col min="15363" max="15363" width="28" customWidth="1"/>
    <col min="15364" max="15364" width="27.88671875" customWidth="1"/>
    <col min="15365" max="15365" width="18" customWidth="1"/>
    <col min="15366" max="15366" width="29.33203125" customWidth="1"/>
    <col min="15617" max="15617" width="32.5546875" customWidth="1"/>
    <col min="15618" max="15618" width="29.33203125" customWidth="1"/>
    <col min="15619" max="15619" width="28" customWidth="1"/>
    <col min="15620" max="15620" width="27.88671875" customWidth="1"/>
    <col min="15621" max="15621" width="18" customWidth="1"/>
    <col min="15622" max="15622" width="29.33203125" customWidth="1"/>
    <col min="15873" max="15873" width="32.5546875" customWidth="1"/>
    <col min="15874" max="15874" width="29.33203125" customWidth="1"/>
    <col min="15875" max="15875" width="28" customWidth="1"/>
    <col min="15876" max="15876" width="27.88671875" customWidth="1"/>
    <col min="15877" max="15877" width="18" customWidth="1"/>
    <col min="15878" max="15878" width="29.33203125" customWidth="1"/>
    <col min="16129" max="16129" width="32.5546875" customWidth="1"/>
    <col min="16130" max="16130" width="29.33203125" customWidth="1"/>
    <col min="16131" max="16131" width="28" customWidth="1"/>
    <col min="16132" max="16132" width="27.88671875" customWidth="1"/>
    <col min="16133" max="16133" width="18" customWidth="1"/>
    <col min="16134" max="16134" width="29.33203125" customWidth="1"/>
  </cols>
  <sheetData>
    <row r="1" spans="1:6" ht="15" thickBot="1" x14ac:dyDescent="0.35"/>
    <row r="2" spans="1:6" ht="79.2" x14ac:dyDescent="0.3">
      <c r="A2" s="62" t="s">
        <v>97</v>
      </c>
      <c r="B2" s="63" t="s">
        <v>98</v>
      </c>
      <c r="C2" s="64" t="s">
        <v>99</v>
      </c>
      <c r="D2" s="63" t="s">
        <v>100</v>
      </c>
      <c r="E2" s="64" t="s">
        <v>101</v>
      </c>
      <c r="F2" s="65" t="s">
        <v>102</v>
      </c>
    </row>
    <row r="3" spans="1:6" ht="66" x14ac:dyDescent="0.3">
      <c r="A3" s="66" t="s">
        <v>103</v>
      </c>
      <c r="B3" s="67" t="s">
        <v>104</v>
      </c>
      <c r="C3" s="68" t="s">
        <v>105</v>
      </c>
      <c r="D3" s="67" t="s">
        <v>106</v>
      </c>
      <c r="E3" s="85" t="s">
        <v>107</v>
      </c>
      <c r="F3" s="87" t="s">
        <v>108</v>
      </c>
    </row>
    <row r="4" spans="1:6" ht="66" x14ac:dyDescent="0.3">
      <c r="A4" s="66" t="s">
        <v>109</v>
      </c>
      <c r="B4" s="69" t="s">
        <v>110</v>
      </c>
      <c r="C4" s="69" t="s">
        <v>111</v>
      </c>
      <c r="D4" s="69" t="s">
        <v>110</v>
      </c>
      <c r="E4" s="85"/>
      <c r="F4" s="87"/>
    </row>
    <row r="5" spans="1:6" ht="52.8" x14ac:dyDescent="0.3">
      <c r="A5" s="66" t="s">
        <v>112</v>
      </c>
      <c r="B5" s="70" t="s">
        <v>113</v>
      </c>
      <c r="C5" s="70" t="s">
        <v>114</v>
      </c>
      <c r="D5" s="68" t="s">
        <v>115</v>
      </c>
      <c r="E5" s="85"/>
      <c r="F5" s="87"/>
    </row>
    <row r="6" spans="1:6" ht="53.4" thickBot="1" x14ac:dyDescent="0.35">
      <c r="A6" s="71" t="s">
        <v>116</v>
      </c>
      <c r="B6" s="72" t="s">
        <v>117</v>
      </c>
      <c r="C6" s="72" t="s">
        <v>118</v>
      </c>
      <c r="D6" s="72" t="s">
        <v>119</v>
      </c>
      <c r="E6" s="86"/>
      <c r="F6" s="88"/>
    </row>
    <row r="10" spans="1:6" s="74" customFormat="1" ht="15.6" hidden="1" x14ac:dyDescent="0.3">
      <c r="A10" s="73" t="s">
        <v>42</v>
      </c>
      <c r="E10" s="89" t="s">
        <v>120</v>
      </c>
      <c r="F10" s="89"/>
    </row>
    <row r="11" spans="1:6" x14ac:dyDescent="0.3">
      <c r="D11" s="75"/>
      <c r="E11" s="75"/>
    </row>
  </sheetData>
  <mergeCells count="3">
    <mergeCell ref="E3:E6"/>
    <mergeCell ref="F3:F6"/>
    <mergeCell ref="E10:F10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исполнение показателей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2020-03-13T05:48:55Z</dcterms:modified>
</cp:coreProperties>
</file>