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90" yWindow="1350" windowWidth="12165" windowHeight="9915" firstSheet="2" activeTab="2"/>
  </bookViews>
  <sheets>
    <sheet name="Полный" sheetId="1" state="hidden" r:id="rId1"/>
    <sheet name="Старый" sheetId="4" state="hidden" r:id="rId2"/>
    <sheet name="Спецификация" sheetId="5" r:id="rId3"/>
    <sheet name="Объем" sheetId="6" r:id="rId4"/>
  </sheets>
  <definedNames>
    <definedName name="_xlnm.Print_Area" localSheetId="3">Объем!$A$1:$N$40</definedName>
    <definedName name="_xlnm.Print_Area" localSheetId="0">Полный!$A$1:$G$34</definedName>
    <definedName name="_xlnm.Print_Area" localSheetId="2">Спецификация!$A$1:$H$40</definedName>
    <definedName name="_xlnm.Print_Area" localSheetId="1">Старый!$A$1:$G$34</definedName>
  </definedNames>
  <calcPr calcId="145621"/>
</workbook>
</file>

<file path=xl/calcChain.xml><?xml version="1.0" encoding="utf-8"?>
<calcChain xmlns="http://schemas.openxmlformats.org/spreadsheetml/2006/main">
  <c r="H24" i="5" l="1"/>
  <c r="H14" i="5"/>
  <c r="H15" i="5"/>
  <c r="H16" i="5"/>
  <c r="H17" i="5"/>
  <c r="H18" i="5"/>
  <c r="H19" i="5"/>
  <c r="H20" i="5"/>
  <c r="H21" i="5"/>
  <c r="H22" i="5"/>
  <c r="H23" i="5"/>
  <c r="N19" i="6"/>
  <c r="N14" i="6"/>
  <c r="N15" i="6"/>
  <c r="N16" i="6"/>
  <c r="N17" i="6"/>
  <c r="N18" i="6"/>
  <c r="N13" i="6"/>
  <c r="G12" i="5"/>
  <c r="H13" i="5"/>
  <c r="H12" i="5" l="1"/>
  <c r="G14" i="4"/>
  <c r="G13" i="4"/>
  <c r="G12" i="4"/>
  <c r="G11" i="4"/>
  <c r="G10" i="4"/>
  <c r="G9" i="4"/>
  <c r="G15" i="4" l="1"/>
  <c r="G10" i="1"/>
  <c r="G11" i="1"/>
  <c r="G12" i="1"/>
  <c r="G13" i="1"/>
  <c r="G14" i="1"/>
  <c r="G9" i="1"/>
  <c r="G15" i="1" l="1"/>
</calcChain>
</file>

<file path=xl/sharedStrings.xml><?xml version="1.0" encoding="utf-8"?>
<sst xmlns="http://schemas.openxmlformats.org/spreadsheetml/2006/main" count="144" uniqueCount="80">
  <si>
    <t>Наименование</t>
  </si>
  <si>
    <t>Кол-во</t>
  </si>
  <si>
    <t>Ед. изм.</t>
  </si>
  <si>
    <t>Итого:</t>
  </si>
  <si>
    <t>Ремонт электродвигателя,
Р=4 кВт 3000 об/мин 0,4 кВ</t>
  </si>
  <si>
    <t>Ремонт электродвигателя,
Р=11 кВт 3000 об/мин 0,4 кВ</t>
  </si>
  <si>
    <t>Ремонт электродвигателя,
Р=15 кВт 3000 об/мин 0,4 кВ</t>
  </si>
  <si>
    <t>Ремонт электродвигателя,
Р=18,5 кВт 3000 об/мин 0,4 кВ</t>
  </si>
  <si>
    <t>Ремонт электродвигателя,
Р=1,1 кВт 3000 об/мин 0,4 кВ</t>
  </si>
  <si>
    <t>Ремонт электродвигателя,
Р=30 кВт 3000 об/мин 0,4 кВ</t>
  </si>
  <si>
    <t>Мощность,
кВт</t>
  </si>
  <si>
    <t>Цена за ед. 
с учетом НДС,
тенге</t>
  </si>
  <si>
    <t>Сумма за ед.
с учетом НДС,
тенге</t>
  </si>
  <si>
    <t>№
п/п</t>
  </si>
  <si>
    <t>шт.</t>
  </si>
  <si>
    <t>Приложение №1</t>
  </si>
  <si>
    <t>к договору №___ от «___»_____ 2019г.</t>
  </si>
  <si>
    <t>СПЕЦИФИКАЦИЯ</t>
  </si>
  <si>
    <t>Заказчик</t>
  </si>
  <si>
    <t>Директор</t>
  </si>
  <si>
    <t>Исполнитель</t>
  </si>
  <si>
    <t>ТОО "СервисЭнерго"</t>
  </si>
  <si>
    <t>_____________В.М. Загородняя</t>
  </si>
  <si>
    <t>Генеральный директор</t>
  </si>
  <si>
    <t>_____________А.В. Калиничев</t>
  </si>
  <si>
    <t>ТОО "Петропавловские Тепловые Сети"</t>
  </si>
  <si>
    <t>_____________</t>
  </si>
  <si>
    <t>Наименование услуги</t>
  </si>
  <si>
    <t>к договору №___________ от «___»_________20__г.</t>
  </si>
  <si>
    <t>Заказчик:</t>
  </si>
  <si>
    <t>ТОО "Петропавловские</t>
  </si>
  <si>
    <t>Тепловые Сети"</t>
  </si>
  <si>
    <t>услуга</t>
  </si>
  <si>
    <t>Сумма без НДС,
тг</t>
  </si>
  <si>
    <t>Ставка НДС,
%</t>
  </si>
  <si>
    <t>Сумма НДС,
тг</t>
  </si>
  <si>
    <t>Спецификация</t>
  </si>
  <si>
    <t xml:space="preserve">__________А.В. Калиничев                      </t>
  </si>
  <si>
    <t>Всего сумма с НДС,
тг</t>
  </si>
  <si>
    <t>Исполнитель:</t>
  </si>
  <si>
    <t>на оказание услуг сотовой связи</t>
  </si>
  <si>
    <t>на оказание услуги сотовой связи</t>
  </si>
  <si>
    <t>Генеральный директор
(8-701-517-3133)</t>
  </si>
  <si>
    <t>Главный бухгатер
(8-701-084-2541)</t>
  </si>
  <si>
    <t>Заместитель главного инженера по эксплуатации
(8-701-609-2529)</t>
  </si>
  <si>
    <t>Заместитель главного инженера по ремонтам
(8-701-927-9887)</t>
  </si>
  <si>
    <t>Начальник сетевого района №1
(8-701-972-9882)</t>
  </si>
  <si>
    <t>Начальник сетевого района №2
(8-701-972-9883)</t>
  </si>
  <si>
    <t>Старший мастер управления ремонтов
(8-702-223-5089)</t>
  </si>
  <si>
    <t>Начальник службы энергообеспечения
(8-701-801-3343)</t>
  </si>
  <si>
    <t>Начальник УРиМ
(8-701-609-2526)</t>
  </si>
  <si>
    <t>Услуги сотовой связи</t>
  </si>
  <si>
    <t>Ведущий юрискольсунт
(8-701-091-7239)</t>
  </si>
  <si>
    <t>Старший диспетчер
(8-701-032-4226)</t>
  </si>
  <si>
    <t>Специалист</t>
  </si>
  <si>
    <t>Эксперт</t>
  </si>
  <si>
    <t>Стандарт Корп</t>
  </si>
  <si>
    <t>Первый заметитель генерального директора по производству-главный инженер
(8-777-606-7934)</t>
  </si>
  <si>
    <t>Управленец</t>
  </si>
  <si>
    <t>Планируемый объем услуг</t>
  </si>
  <si>
    <t>Тарифный план</t>
  </si>
  <si>
    <t>-</t>
  </si>
  <si>
    <t>Сумма с НДС</t>
  </si>
  <si>
    <t>ТП</t>
  </si>
  <si>
    <t>Планируемый объем</t>
  </si>
  <si>
    <t>Главный инженер</t>
  </si>
  <si>
    <t>Начальник</t>
  </si>
  <si>
    <t>Начальник района</t>
  </si>
  <si>
    <t>Примечание:</t>
  </si>
  <si>
    <t>1. Планируемый объем услуг не может быть меньше значений, указанных в таблице.</t>
  </si>
  <si>
    <t>2. Исходящие звонки внутри корпоративной группы и на абонентские номера оператора бесплатные.</t>
  </si>
  <si>
    <t>Кол-во единиц (сотовые операторы),
мин</t>
  </si>
  <si>
    <t>Кол-во единиц (городские номера),
мин</t>
  </si>
  <si>
    <t>Кол-во единиц (межгород),
мин</t>
  </si>
  <si>
    <t>Кол-во SMS,
шт</t>
  </si>
  <si>
    <t>Объем трафика,
GB</t>
  </si>
  <si>
    <t>Кол-во абонентских номеров,
шт</t>
  </si>
  <si>
    <t>для ТОО "Петропавловские Тепловые Сети" в 2022 году</t>
  </si>
  <si>
    <t xml:space="preserve">Приложение № 2 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</si>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</sst>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3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164" fontId="8" fillId="0" borderId="0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4" fontId="8" fillId="0" borderId="9" xfId="0" applyNumberFormat="1" applyFont="1" applyBorder="1" applyAlignment="1">
      <alignment horizontal="center" vertical="center"/>
    </xf>
    <xf numFmtId="0" fontId="9" fillId="0" borderId="0" xfId="0" applyFont="1" applyAlignment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topLeftCell="A7" zoomScaleNormal="100" zoomScaleSheetLayoutView="100" workbookViewId="0">
      <selection activeCell="E22" sqref="E22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67" t="s">
        <v>17</v>
      </c>
      <c r="B6" s="67"/>
      <c r="C6" s="67"/>
      <c r="D6" s="67"/>
      <c r="E6" s="67"/>
      <c r="F6" s="67"/>
      <c r="G6" s="67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3</v>
      </c>
      <c r="E11" s="8" t="s">
        <v>14</v>
      </c>
      <c r="F11" s="10">
        <v>88400</v>
      </c>
      <c r="G11" s="10">
        <f t="shared" si="0"/>
        <v>265200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4</v>
      </c>
      <c r="E12" s="8" t="s">
        <v>14</v>
      </c>
      <c r="F12" s="10">
        <v>98200</v>
      </c>
      <c r="G12" s="10">
        <f t="shared" si="0"/>
        <v>392800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1</v>
      </c>
      <c r="E13" s="8" t="s">
        <v>14</v>
      </c>
      <c r="F13" s="10">
        <v>18200</v>
      </c>
      <c r="G13" s="10">
        <f t="shared" si="0"/>
        <v>18200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1</v>
      </c>
      <c r="E14" s="8" t="s">
        <v>14</v>
      </c>
      <c r="F14" s="10">
        <v>138400</v>
      </c>
      <c r="G14" s="10">
        <f t="shared" si="0"/>
        <v>138400</v>
      </c>
    </row>
    <row r="15" spans="1:7" s="7" customFormat="1" ht="14.25" x14ac:dyDescent="0.2">
      <c r="A15" s="65" t="s">
        <v>3</v>
      </c>
      <c r="B15" s="66"/>
      <c r="C15" s="6"/>
      <c r="D15" s="6">
        <v>11</v>
      </c>
      <c r="E15" s="6" t="s">
        <v>14</v>
      </c>
      <c r="F15" s="6"/>
      <c r="G15" s="12">
        <f>SUM(G9:G14)</f>
        <v>918600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15:B15"/>
    <mergeCell ref="A6:G6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zoomScaleNormal="100" zoomScaleSheetLayoutView="100" workbookViewId="0">
      <selection activeCell="D13" sqref="D13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67" t="s">
        <v>17</v>
      </c>
      <c r="B6" s="67"/>
      <c r="C6" s="67"/>
      <c r="D6" s="67"/>
      <c r="E6" s="67"/>
      <c r="F6" s="67"/>
      <c r="G6" s="67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1</v>
      </c>
      <c r="E11" s="8" t="s">
        <v>14</v>
      </c>
      <c r="F11" s="10">
        <v>88400</v>
      </c>
      <c r="G11" s="10">
        <f t="shared" si="0"/>
        <v>88400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2</v>
      </c>
      <c r="E12" s="8" t="s">
        <v>14</v>
      </c>
      <c r="F12" s="10">
        <v>98200</v>
      </c>
      <c r="G12" s="10">
        <f t="shared" si="0"/>
        <v>196400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0</v>
      </c>
      <c r="E13" s="8" t="s">
        <v>14</v>
      </c>
      <c r="F13" s="10">
        <v>18200</v>
      </c>
      <c r="G13" s="10">
        <f t="shared" si="0"/>
        <v>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0</v>
      </c>
      <c r="E14" s="8" t="s">
        <v>14</v>
      </c>
      <c r="F14" s="10">
        <v>138400</v>
      </c>
      <c r="G14" s="10">
        <f t="shared" si="0"/>
        <v>0</v>
      </c>
    </row>
    <row r="15" spans="1:7" s="7" customFormat="1" ht="14.25" x14ac:dyDescent="0.2">
      <c r="A15" s="65" t="s">
        <v>3</v>
      </c>
      <c r="B15" s="66"/>
      <c r="C15" s="6"/>
      <c r="D15" s="6">
        <v>11</v>
      </c>
      <c r="E15" s="6" t="s">
        <v>14</v>
      </c>
      <c r="F15" s="6"/>
      <c r="G15" s="12">
        <f>SUM(G9:G14)</f>
        <v>388800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6:G6"/>
    <mergeCell ref="A15:B15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view="pageBreakPreview" zoomScaleNormal="100" zoomScaleSheetLayoutView="100" workbookViewId="0">
      <selection activeCell="A6" sqref="A6:H6"/>
    </sheetView>
  </sheetViews>
  <sheetFormatPr defaultRowHeight="15.75" x14ac:dyDescent="0.25"/>
  <cols>
    <col min="1" max="1" width="4.140625" style="2" bestFit="1" customWidth="1"/>
    <col min="2" max="2" width="29.5703125" style="2" customWidth="1"/>
    <col min="3" max="3" width="8.28515625" style="2" bestFit="1" customWidth="1"/>
    <col min="4" max="4" width="9" style="2" bestFit="1" customWidth="1"/>
    <col min="5" max="5" width="11.28515625" style="2" bestFit="1" customWidth="1"/>
    <col min="6" max="6" width="9.5703125" style="2" customWidth="1"/>
    <col min="7" max="7" width="13.7109375" style="2" bestFit="1" customWidth="1"/>
    <col min="8" max="8" width="11.28515625" style="2" bestFit="1" customWidth="1"/>
    <col min="9" max="9" width="16.28515625" style="2" customWidth="1"/>
    <col min="10" max="16384" width="9.140625" style="2"/>
  </cols>
  <sheetData>
    <row r="1" spans="1:9" x14ac:dyDescent="0.25">
      <c r="D1" s="4"/>
      <c r="H1" s="15" t="s">
        <v>79</v>
      </c>
    </row>
    <row r="2" spans="1:9" x14ac:dyDescent="0.25">
      <c r="D2" s="1"/>
      <c r="H2" s="15" t="s">
        <v>28</v>
      </c>
    </row>
    <row r="6" spans="1:9" x14ac:dyDescent="0.25">
      <c r="A6" s="67" t="s">
        <v>36</v>
      </c>
      <c r="B6" s="67"/>
      <c r="C6" s="67"/>
      <c r="D6" s="67"/>
      <c r="E6" s="67"/>
      <c r="F6" s="67"/>
      <c r="G6" s="67"/>
      <c r="H6" s="67"/>
    </row>
    <row r="7" spans="1:9" x14ac:dyDescent="0.25">
      <c r="A7" s="68" t="s">
        <v>41</v>
      </c>
      <c r="B7" s="68"/>
      <c r="C7" s="68"/>
      <c r="D7" s="68"/>
      <c r="E7" s="68"/>
      <c r="F7" s="68"/>
      <c r="G7" s="68"/>
      <c r="H7" s="68"/>
    </row>
    <row r="8" spans="1:9" x14ac:dyDescent="0.25">
      <c r="A8" s="68" t="s">
        <v>77</v>
      </c>
      <c r="B8" s="68"/>
      <c r="C8" s="68"/>
      <c r="D8" s="68"/>
      <c r="E8" s="68"/>
      <c r="F8" s="68"/>
      <c r="G8" s="68"/>
      <c r="H8" s="68"/>
    </row>
    <row r="9" spans="1:9" ht="16.5" thickBot="1" x14ac:dyDescent="0.3"/>
    <row r="10" spans="1:9" s="3" customFormat="1" ht="63.75" thickBot="1" x14ac:dyDescent="0.3">
      <c r="A10" s="31" t="s">
        <v>13</v>
      </c>
      <c r="B10" s="32" t="s">
        <v>27</v>
      </c>
      <c r="C10" s="33" t="s">
        <v>1</v>
      </c>
      <c r="D10" s="33" t="s">
        <v>2</v>
      </c>
      <c r="E10" s="34" t="s">
        <v>33</v>
      </c>
      <c r="F10" s="34" t="s">
        <v>34</v>
      </c>
      <c r="G10" s="34" t="s">
        <v>35</v>
      </c>
      <c r="H10" s="35" t="s">
        <v>38</v>
      </c>
    </row>
    <row r="11" spans="1:9" s="3" customFormat="1" ht="16.5" thickBot="1" x14ac:dyDescent="0.3">
      <c r="A11" s="39">
        <v>1</v>
      </c>
      <c r="B11" s="40">
        <v>2</v>
      </c>
      <c r="C11" s="41">
        <v>3</v>
      </c>
      <c r="D11" s="41">
        <v>4</v>
      </c>
      <c r="E11" s="42">
        <v>5</v>
      </c>
      <c r="F11" s="42">
        <v>6</v>
      </c>
      <c r="G11" s="42">
        <v>7</v>
      </c>
      <c r="H11" s="43">
        <v>8</v>
      </c>
      <c r="I11" s="29"/>
    </row>
    <row r="12" spans="1:9" ht="36" customHeight="1" thickBot="1" x14ac:dyDescent="0.3">
      <c r="A12" s="36">
        <v>1</v>
      </c>
      <c r="B12" s="50" t="s">
        <v>51</v>
      </c>
      <c r="C12" s="37">
        <v>1</v>
      </c>
      <c r="D12" s="37" t="s">
        <v>32</v>
      </c>
      <c r="E12" s="44">
        <v>664285.71</v>
      </c>
      <c r="F12" s="38">
        <v>12</v>
      </c>
      <c r="G12" s="44">
        <f>E12*F12/100</f>
        <v>79714.285199999998</v>
      </c>
      <c r="H12" s="51">
        <f>SUM(H13:H24)</f>
        <v>744000</v>
      </c>
      <c r="I12" s="30"/>
    </row>
    <row r="13" spans="1:9" ht="31.5" hidden="1" x14ac:dyDescent="0.25">
      <c r="B13" s="22" t="s">
        <v>42</v>
      </c>
      <c r="C13" s="23">
        <v>20000</v>
      </c>
      <c r="E13" s="26"/>
      <c r="G13" s="19"/>
      <c r="H13" s="26">
        <f>C13*12</f>
        <v>240000</v>
      </c>
    </row>
    <row r="14" spans="1:9" ht="78.75" hidden="1" x14ac:dyDescent="0.25">
      <c r="B14" s="22" t="s">
        <v>57</v>
      </c>
      <c r="C14" s="23">
        <v>10500</v>
      </c>
      <c r="E14" s="26"/>
      <c r="G14" s="19"/>
      <c r="H14" s="26">
        <f t="shared" ref="H14:H24" si="0">C14*12</f>
        <v>126000</v>
      </c>
    </row>
    <row r="15" spans="1:9" ht="31.5" hidden="1" x14ac:dyDescent="0.25">
      <c r="B15" s="25" t="s">
        <v>50</v>
      </c>
      <c r="C15" s="24">
        <v>6500</v>
      </c>
      <c r="E15" s="26"/>
      <c r="H15" s="26">
        <f t="shared" si="0"/>
        <v>78000</v>
      </c>
    </row>
    <row r="16" spans="1:9" ht="31.5" hidden="1" x14ac:dyDescent="0.25">
      <c r="B16" s="22" t="s">
        <v>43</v>
      </c>
      <c r="C16" s="23">
        <v>4000</v>
      </c>
      <c r="E16" s="26"/>
      <c r="H16" s="26">
        <f t="shared" si="0"/>
        <v>48000</v>
      </c>
    </row>
    <row r="17" spans="1:8" ht="31.5" hidden="1" x14ac:dyDescent="0.25">
      <c r="B17" s="20" t="s">
        <v>52</v>
      </c>
      <c r="C17" s="27">
        <v>3000</v>
      </c>
      <c r="E17" s="26"/>
      <c r="H17" s="26">
        <f t="shared" si="0"/>
        <v>36000</v>
      </c>
    </row>
    <row r="18" spans="1:8" ht="47.25" hidden="1" x14ac:dyDescent="0.25">
      <c r="B18" s="22" t="s">
        <v>45</v>
      </c>
      <c r="C18" s="23">
        <v>3000</v>
      </c>
      <c r="E18" s="26"/>
      <c r="H18" s="26">
        <f t="shared" si="0"/>
        <v>36000</v>
      </c>
    </row>
    <row r="19" spans="1:8" ht="47.25" hidden="1" x14ac:dyDescent="0.25">
      <c r="B19" s="22" t="s">
        <v>44</v>
      </c>
      <c r="C19" s="23">
        <v>3000</v>
      </c>
      <c r="E19" s="26"/>
      <c r="H19" s="26">
        <f t="shared" si="0"/>
        <v>36000</v>
      </c>
    </row>
    <row r="20" spans="1:8" ht="47.25" hidden="1" x14ac:dyDescent="0.25">
      <c r="B20" s="22" t="s">
        <v>49</v>
      </c>
      <c r="C20" s="23">
        <v>3000</v>
      </c>
      <c r="E20" s="26"/>
      <c r="H20" s="26">
        <f t="shared" si="0"/>
        <v>36000</v>
      </c>
    </row>
    <row r="21" spans="1:8" ht="47.25" hidden="1" x14ac:dyDescent="0.25">
      <c r="B21" s="22" t="s">
        <v>46</v>
      </c>
      <c r="C21" s="23">
        <v>2000</v>
      </c>
      <c r="E21" s="26"/>
      <c r="H21" s="26">
        <f t="shared" si="0"/>
        <v>24000</v>
      </c>
    </row>
    <row r="22" spans="1:8" ht="47.25" hidden="1" x14ac:dyDescent="0.25">
      <c r="B22" s="22" t="s">
        <v>47</v>
      </c>
      <c r="C22" s="23">
        <v>2000</v>
      </c>
      <c r="E22" s="26"/>
      <c r="H22" s="26">
        <f t="shared" si="0"/>
        <v>24000</v>
      </c>
    </row>
    <row r="23" spans="1:8" ht="47.25" hidden="1" x14ac:dyDescent="0.25">
      <c r="B23" s="22" t="s">
        <v>48</v>
      </c>
      <c r="C23" s="24">
        <v>2000</v>
      </c>
      <c r="E23" s="26"/>
      <c r="H23" s="26">
        <f t="shared" si="0"/>
        <v>24000</v>
      </c>
    </row>
    <row r="24" spans="1:8" ht="31.5" hidden="1" x14ac:dyDescent="0.25">
      <c r="B24" s="20" t="s">
        <v>53</v>
      </c>
      <c r="C24" s="21">
        <v>3000</v>
      </c>
      <c r="E24" s="26"/>
      <c r="H24" s="26">
        <f t="shared" si="0"/>
        <v>36000</v>
      </c>
    </row>
    <row r="28" spans="1:8" s="3" customFormat="1" x14ac:dyDescent="0.25">
      <c r="B28" s="3" t="s">
        <v>39</v>
      </c>
      <c r="F28" s="13" t="s">
        <v>29</v>
      </c>
    </row>
    <row r="29" spans="1:8" x14ac:dyDescent="0.25">
      <c r="A29" s="3"/>
      <c r="B29" s="3"/>
      <c r="C29" s="3"/>
      <c r="D29" s="3"/>
      <c r="E29" s="3"/>
      <c r="F29" s="13" t="s">
        <v>30</v>
      </c>
    </row>
    <row r="30" spans="1:8" x14ac:dyDescent="0.25">
      <c r="A30" s="3"/>
      <c r="B30" s="3"/>
      <c r="C30" s="3"/>
      <c r="D30" s="3"/>
      <c r="E30" s="3"/>
      <c r="F30" s="13" t="s">
        <v>31</v>
      </c>
    </row>
    <row r="31" spans="1:8" x14ac:dyDescent="0.25">
      <c r="A31" s="3"/>
      <c r="B31" s="3"/>
      <c r="C31" s="3"/>
      <c r="D31" s="3"/>
      <c r="E31" s="3"/>
      <c r="F31" s="18"/>
    </row>
    <row r="32" spans="1:8" s="3" customFormat="1" x14ac:dyDescent="0.25">
      <c r="F32" s="13" t="s">
        <v>23</v>
      </c>
    </row>
    <row r="33" spans="1:6" s="3" customFormat="1" x14ac:dyDescent="0.25">
      <c r="F33" s="18"/>
    </row>
    <row r="34" spans="1:6" s="3" customFormat="1" x14ac:dyDescent="0.25">
      <c r="B34" s="3" t="s">
        <v>26</v>
      </c>
      <c r="F34" s="13" t="s">
        <v>37</v>
      </c>
    </row>
    <row r="35" spans="1:6" s="3" customFormat="1" x14ac:dyDescent="0.25"/>
    <row r="36" spans="1:6" s="3" customFormat="1" x14ac:dyDescent="0.25">
      <c r="A36" s="2"/>
      <c r="B36" s="2"/>
      <c r="C36" s="2"/>
      <c r="D36" s="2"/>
      <c r="E36" s="2"/>
      <c r="F36" s="2"/>
    </row>
    <row r="37" spans="1:6" s="3" customFormat="1" x14ac:dyDescent="0.25">
      <c r="A37" s="2"/>
      <c r="B37" s="2"/>
      <c r="C37" s="2"/>
      <c r="D37" s="2"/>
      <c r="E37" s="2"/>
      <c r="F37" s="2"/>
    </row>
    <row r="38" spans="1:6" s="3" customFormat="1" x14ac:dyDescent="0.25">
      <c r="A38" s="2"/>
      <c r="B38" s="2"/>
      <c r="C38" s="2"/>
      <c r="D38" s="2"/>
      <c r="E38" s="2"/>
      <c r="F38" s="2"/>
    </row>
    <row r="39" spans="1:6" s="3" customFormat="1" x14ac:dyDescent="0.25">
      <c r="A39" s="2"/>
      <c r="B39" s="2"/>
      <c r="C39" s="2"/>
      <c r="D39" s="2"/>
      <c r="E39" s="2"/>
      <c r="F39" s="2"/>
    </row>
  </sheetData>
  <mergeCells count="3">
    <mergeCell ref="A6:H6"/>
    <mergeCell ref="A7:H7"/>
    <mergeCell ref="A8:H8"/>
  </mergeCells>
  <pageMargins left="0.78740157480314965" right="0.39370078740157483" top="0.39370078740157483" bottom="0.39370078740157483" header="0.31496062992125984" footer="0.31496062992125984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view="pageBreakPreview" zoomScaleNormal="100" zoomScaleSheetLayoutView="100" workbookViewId="0">
      <selection activeCell="G20" sqref="G20"/>
    </sheetView>
  </sheetViews>
  <sheetFormatPr defaultRowHeight="15.75" x14ac:dyDescent="0.25"/>
  <cols>
    <col min="1" max="1" width="4.140625" style="2" bestFit="1" customWidth="1"/>
    <col min="2" max="2" width="23.85546875" style="2" bestFit="1" customWidth="1"/>
    <col min="3" max="3" width="13.85546875" style="2" customWidth="1"/>
    <col min="4" max="4" width="12" style="2" customWidth="1"/>
    <col min="5" max="5" width="12.85546875" style="2" customWidth="1"/>
    <col min="6" max="6" width="10.42578125" style="2" customWidth="1"/>
    <col min="7" max="7" width="11.42578125" style="2" customWidth="1"/>
    <col min="8" max="8" width="14.5703125" style="2" customWidth="1"/>
    <col min="9" max="9" width="14.28515625" style="2" hidden="1" customWidth="1"/>
    <col min="10" max="10" width="9" style="2" hidden="1" customWidth="1"/>
    <col min="11" max="11" width="11.28515625" style="2" hidden="1" customWidth="1"/>
    <col min="12" max="12" width="9.5703125" style="2" hidden="1" customWidth="1"/>
    <col min="13" max="13" width="13.7109375" style="2" hidden="1" customWidth="1"/>
    <col min="14" max="14" width="11.28515625" style="2" hidden="1" customWidth="1"/>
    <col min="15" max="15" width="16.28515625" style="2" customWidth="1"/>
    <col min="16" max="16384" width="9.140625" style="2"/>
  </cols>
  <sheetData>
    <row r="1" spans="1:15" x14ac:dyDescent="0.25">
      <c r="H1" s="15" t="s">
        <v>78</v>
      </c>
      <c r="J1" s="4"/>
    </row>
    <row r="2" spans="1:15" x14ac:dyDescent="0.25">
      <c r="H2" s="15" t="s">
        <v>28</v>
      </c>
      <c r="J2" s="1"/>
    </row>
    <row r="6" spans="1:15" x14ac:dyDescent="0.25">
      <c r="A6" s="67" t="s">
        <v>59</v>
      </c>
      <c r="B6" s="67"/>
      <c r="C6" s="67"/>
      <c r="D6" s="67"/>
      <c r="E6" s="67"/>
      <c r="F6" s="67"/>
      <c r="G6" s="67"/>
      <c r="H6" s="67"/>
      <c r="I6" s="3"/>
      <c r="J6" s="3"/>
      <c r="K6" s="3"/>
      <c r="L6" s="3"/>
      <c r="M6" s="3"/>
      <c r="N6" s="3"/>
    </row>
    <row r="7" spans="1:15" x14ac:dyDescent="0.25">
      <c r="A7" s="68" t="s">
        <v>40</v>
      </c>
      <c r="B7" s="68"/>
      <c r="C7" s="68"/>
      <c r="D7" s="68"/>
      <c r="E7" s="68"/>
      <c r="F7" s="68"/>
      <c r="G7" s="68"/>
      <c r="H7" s="68"/>
      <c r="I7" s="29"/>
      <c r="J7" s="29"/>
      <c r="K7" s="29"/>
      <c r="L7" s="29"/>
      <c r="M7" s="29"/>
      <c r="N7" s="29"/>
    </row>
    <row r="8" spans="1:15" x14ac:dyDescent="0.25">
      <c r="A8" s="68" t="s">
        <v>77</v>
      </c>
      <c r="B8" s="68"/>
      <c r="C8" s="68"/>
      <c r="D8" s="68"/>
      <c r="E8" s="68"/>
      <c r="F8" s="68"/>
      <c r="G8" s="68"/>
      <c r="H8" s="68"/>
      <c r="I8" s="29"/>
      <c r="J8" s="29"/>
      <c r="K8" s="29"/>
      <c r="L8" s="29"/>
      <c r="M8" s="29"/>
      <c r="N8" s="29"/>
    </row>
    <row r="9" spans="1:15" ht="16.5" thickBot="1" x14ac:dyDescent="0.3"/>
    <row r="10" spans="1:15" s="3" customFormat="1" ht="17.25" customHeight="1" x14ac:dyDescent="0.25">
      <c r="A10" s="73" t="s">
        <v>13</v>
      </c>
      <c r="B10" s="69" t="s">
        <v>60</v>
      </c>
      <c r="C10" s="69" t="s">
        <v>64</v>
      </c>
      <c r="D10" s="69"/>
      <c r="E10" s="69"/>
      <c r="F10" s="69"/>
      <c r="G10" s="69"/>
      <c r="H10" s="70" t="s">
        <v>76</v>
      </c>
      <c r="I10" s="47" t="s">
        <v>62</v>
      </c>
      <c r="J10" s="16" t="s">
        <v>63</v>
      </c>
      <c r="K10" s="14" t="s">
        <v>33</v>
      </c>
      <c r="L10" s="14" t="s">
        <v>34</v>
      </c>
      <c r="M10" s="14" t="s">
        <v>35</v>
      </c>
      <c r="N10" s="14" t="s">
        <v>38</v>
      </c>
    </row>
    <row r="11" spans="1:15" s="3" customFormat="1" ht="79.5" thickBot="1" x14ac:dyDescent="0.3">
      <c r="A11" s="74"/>
      <c r="B11" s="72"/>
      <c r="C11" s="59" t="s">
        <v>71</v>
      </c>
      <c r="D11" s="59" t="s">
        <v>72</v>
      </c>
      <c r="E11" s="59" t="s">
        <v>73</v>
      </c>
      <c r="F11" s="59" t="s">
        <v>74</v>
      </c>
      <c r="G11" s="59" t="s">
        <v>75</v>
      </c>
      <c r="H11" s="71"/>
      <c r="I11" s="48">
        <v>3</v>
      </c>
      <c r="J11" s="16">
        <v>4</v>
      </c>
      <c r="K11" s="14">
        <v>5</v>
      </c>
      <c r="L11" s="14">
        <v>6</v>
      </c>
      <c r="M11" s="14">
        <v>7</v>
      </c>
      <c r="N11" s="28">
        <v>8</v>
      </c>
      <c r="O11" s="29"/>
    </row>
    <row r="12" spans="1:15" s="3" customFormat="1" ht="18" customHeight="1" thickBot="1" x14ac:dyDescent="0.3">
      <c r="A12" s="39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64">
        <v>8</v>
      </c>
      <c r="I12" s="45"/>
      <c r="J12" s="45"/>
      <c r="K12" s="46"/>
      <c r="L12" s="46"/>
      <c r="M12" s="46"/>
      <c r="N12" s="46"/>
      <c r="O12" s="29"/>
    </row>
    <row r="13" spans="1:15" ht="18" customHeight="1" x14ac:dyDescent="0.25">
      <c r="A13" s="60">
        <v>1</v>
      </c>
      <c r="B13" s="61" t="s">
        <v>23</v>
      </c>
      <c r="C13" s="62">
        <v>1500</v>
      </c>
      <c r="D13" s="62">
        <v>50</v>
      </c>
      <c r="E13" s="62">
        <v>60</v>
      </c>
      <c r="F13" s="62">
        <v>1500</v>
      </c>
      <c r="G13" s="62">
        <v>30</v>
      </c>
      <c r="H13" s="63">
        <v>1</v>
      </c>
      <c r="I13" s="23">
        <v>20000</v>
      </c>
      <c r="J13" s="2" t="s">
        <v>56</v>
      </c>
      <c r="K13" s="26"/>
      <c r="M13" s="19"/>
      <c r="N13" s="26">
        <f>I13*12*H13</f>
        <v>240000</v>
      </c>
    </row>
    <row r="14" spans="1:15" ht="18" customHeight="1" x14ac:dyDescent="0.25">
      <c r="A14" s="53">
        <v>2</v>
      </c>
      <c r="B14" s="17" t="s">
        <v>65</v>
      </c>
      <c r="C14" s="49">
        <v>700</v>
      </c>
      <c r="D14" s="49">
        <v>50</v>
      </c>
      <c r="E14" s="49">
        <v>45</v>
      </c>
      <c r="F14" s="49">
        <v>700</v>
      </c>
      <c r="G14" s="49">
        <v>25</v>
      </c>
      <c r="H14" s="54">
        <v>1</v>
      </c>
      <c r="I14" s="23">
        <v>10500</v>
      </c>
      <c r="J14" s="2" t="s">
        <v>58</v>
      </c>
      <c r="K14" s="26"/>
      <c r="M14" s="19"/>
      <c r="N14" s="26">
        <f t="shared" ref="N14:N19" si="0">I14*12*H14</f>
        <v>126000</v>
      </c>
    </row>
    <row r="15" spans="1:15" ht="18" customHeight="1" x14ac:dyDescent="0.25">
      <c r="A15" s="53">
        <v>3</v>
      </c>
      <c r="B15" s="17" t="s">
        <v>58</v>
      </c>
      <c r="C15" s="49">
        <v>500</v>
      </c>
      <c r="D15" s="49">
        <v>50</v>
      </c>
      <c r="E15" s="49">
        <v>30</v>
      </c>
      <c r="F15" s="49">
        <v>50</v>
      </c>
      <c r="G15" s="49">
        <v>20</v>
      </c>
      <c r="H15" s="54">
        <v>1</v>
      </c>
      <c r="I15" s="23">
        <v>6500</v>
      </c>
      <c r="J15" s="2" t="s">
        <v>55</v>
      </c>
      <c r="K15" s="26"/>
      <c r="M15" s="19"/>
      <c r="N15" s="26">
        <f t="shared" si="0"/>
        <v>78000</v>
      </c>
    </row>
    <row r="16" spans="1:15" ht="18" customHeight="1" x14ac:dyDescent="0.25">
      <c r="A16" s="53">
        <v>4</v>
      </c>
      <c r="B16" s="17" t="s">
        <v>55</v>
      </c>
      <c r="C16" s="49">
        <v>500</v>
      </c>
      <c r="D16" s="49">
        <v>50</v>
      </c>
      <c r="E16" s="49">
        <v>30</v>
      </c>
      <c r="F16" s="49">
        <v>50</v>
      </c>
      <c r="G16" s="49">
        <v>20</v>
      </c>
      <c r="H16" s="54">
        <v>1</v>
      </c>
      <c r="I16" s="23">
        <v>4000</v>
      </c>
      <c r="J16" s="2" t="s">
        <v>55</v>
      </c>
      <c r="K16" s="26"/>
      <c r="N16" s="26">
        <f t="shared" si="0"/>
        <v>48000</v>
      </c>
    </row>
    <row r="17" spans="1:14" ht="18" customHeight="1" x14ac:dyDescent="0.25">
      <c r="A17" s="53">
        <v>5</v>
      </c>
      <c r="B17" s="17" t="s">
        <v>54</v>
      </c>
      <c r="C17" s="49">
        <v>400</v>
      </c>
      <c r="D17" s="49">
        <v>50</v>
      </c>
      <c r="E17" s="49">
        <v>10</v>
      </c>
      <c r="F17" s="49">
        <v>400</v>
      </c>
      <c r="G17" s="49">
        <v>15</v>
      </c>
      <c r="H17" s="54">
        <v>5</v>
      </c>
      <c r="I17" s="23">
        <v>3000</v>
      </c>
      <c r="J17" s="2" t="s">
        <v>54</v>
      </c>
      <c r="K17" s="26"/>
      <c r="N17" s="26">
        <f t="shared" si="0"/>
        <v>180000</v>
      </c>
    </row>
    <row r="18" spans="1:14" ht="18" customHeight="1" x14ac:dyDescent="0.25">
      <c r="A18" s="53">
        <v>6</v>
      </c>
      <c r="B18" s="17" t="s">
        <v>66</v>
      </c>
      <c r="C18" s="49">
        <v>150</v>
      </c>
      <c r="D18" s="49" t="s">
        <v>61</v>
      </c>
      <c r="E18" s="49" t="s">
        <v>61</v>
      </c>
      <c r="F18" s="49">
        <v>50</v>
      </c>
      <c r="G18" s="49">
        <v>15</v>
      </c>
      <c r="H18" s="54">
        <v>1</v>
      </c>
      <c r="I18" s="23">
        <v>3000</v>
      </c>
      <c r="K18" s="26"/>
      <c r="N18" s="26">
        <f t="shared" si="0"/>
        <v>36000</v>
      </c>
    </row>
    <row r="19" spans="1:14" ht="18" customHeight="1" thickBot="1" x14ac:dyDescent="0.3">
      <c r="A19" s="55">
        <v>7</v>
      </c>
      <c r="B19" s="56" t="s">
        <v>67</v>
      </c>
      <c r="C19" s="57">
        <v>100</v>
      </c>
      <c r="D19" s="57" t="s">
        <v>61</v>
      </c>
      <c r="E19" s="57" t="s">
        <v>61</v>
      </c>
      <c r="F19" s="57">
        <v>50</v>
      </c>
      <c r="G19" s="57">
        <v>10</v>
      </c>
      <c r="H19" s="58">
        <v>3</v>
      </c>
      <c r="I19" s="23">
        <v>2000</v>
      </c>
      <c r="K19" s="26"/>
      <c r="N19" s="26">
        <f t="shared" si="0"/>
        <v>72000</v>
      </c>
    </row>
    <row r="20" spans="1:14" x14ac:dyDescent="0.25">
      <c r="B20" s="22"/>
      <c r="C20" s="22"/>
      <c r="D20" s="22"/>
      <c r="E20" s="22"/>
      <c r="F20" s="22"/>
      <c r="G20" s="22"/>
      <c r="H20" s="22"/>
      <c r="I20" s="23"/>
      <c r="K20" s="26"/>
      <c r="N20" s="26"/>
    </row>
    <row r="21" spans="1:14" x14ac:dyDescent="0.25">
      <c r="B21" s="52" t="s">
        <v>68</v>
      </c>
    </row>
    <row r="22" spans="1:14" x14ac:dyDescent="0.25">
      <c r="B22" s="52" t="s">
        <v>69</v>
      </c>
    </row>
    <row r="23" spans="1:14" x14ac:dyDescent="0.25">
      <c r="B23" s="52" t="s">
        <v>70</v>
      </c>
    </row>
    <row r="27" spans="1:14" x14ac:dyDescent="0.25">
      <c r="B27" s="3" t="s">
        <v>39</v>
      </c>
      <c r="F27" s="13" t="s">
        <v>29</v>
      </c>
    </row>
    <row r="28" spans="1:14" s="3" customFormat="1" x14ac:dyDescent="0.25">
      <c r="F28" s="13" t="s">
        <v>30</v>
      </c>
    </row>
    <row r="29" spans="1:14" x14ac:dyDescent="0.25">
      <c r="A29" s="3"/>
      <c r="B29" s="3"/>
      <c r="C29" s="3"/>
      <c r="D29" s="3"/>
      <c r="E29" s="3"/>
      <c r="F29" s="13" t="s">
        <v>31</v>
      </c>
      <c r="H29" s="3"/>
      <c r="I29" s="3"/>
      <c r="J29" s="3"/>
      <c r="K29" s="3"/>
    </row>
    <row r="30" spans="1:14" x14ac:dyDescent="0.25">
      <c r="A30" s="3"/>
      <c r="B30" s="3"/>
      <c r="C30" s="3"/>
      <c r="D30" s="3"/>
      <c r="E30" s="3"/>
      <c r="F30" s="18"/>
      <c r="H30" s="3"/>
      <c r="I30" s="3"/>
      <c r="J30" s="3"/>
      <c r="K30" s="3"/>
    </row>
    <row r="31" spans="1:14" x14ac:dyDescent="0.25">
      <c r="A31" s="3"/>
      <c r="B31" s="3"/>
      <c r="C31" s="3"/>
      <c r="D31" s="3"/>
      <c r="E31" s="3"/>
      <c r="F31" s="13" t="s">
        <v>23</v>
      </c>
      <c r="H31" s="3"/>
      <c r="I31" s="3"/>
      <c r="J31" s="3"/>
      <c r="K31" s="3"/>
    </row>
    <row r="32" spans="1:14" s="3" customFormat="1" x14ac:dyDescent="0.25">
      <c r="F32" s="18"/>
    </row>
    <row r="33" spans="1:12" s="3" customFormat="1" x14ac:dyDescent="0.25">
      <c r="B33" s="3" t="s">
        <v>26</v>
      </c>
      <c r="F33" s="13" t="s">
        <v>37</v>
      </c>
    </row>
    <row r="34" spans="1:12" s="3" customFormat="1" x14ac:dyDescent="0.25"/>
    <row r="35" spans="1:12" s="3" customFormat="1" x14ac:dyDescent="0.25"/>
    <row r="36" spans="1:12" s="3" customForma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s="3" customForma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s="3" customForma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s="3" customForma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</sheetData>
  <mergeCells count="7">
    <mergeCell ref="A6:H6"/>
    <mergeCell ref="A7:H7"/>
    <mergeCell ref="A8:H8"/>
    <mergeCell ref="C10:G10"/>
    <mergeCell ref="H10:H11"/>
    <mergeCell ref="B10:B11"/>
    <mergeCell ref="A10:A11"/>
  </mergeCells>
  <pageMargins left="0.78740157480314965" right="0.39370078740157483" top="0.39370078740157483" bottom="0.39370078740157483" header="0.31496062992125984" footer="0.31496062992125984"/>
  <pageSetup paperSize="9" scale="87" orientation="portrait" r:id="rId1"/>
  <colBreaks count="1" manualBreakCount="1">
    <brk id="8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Полный</vt:lpstr>
      <vt:lpstr>Старый</vt:lpstr>
      <vt:lpstr>Спецификация</vt:lpstr>
      <vt:lpstr>Объем</vt:lpstr>
      <vt:lpstr>Объем!Область_печати</vt:lpstr>
      <vt:lpstr>Полный!Область_печати</vt:lpstr>
      <vt:lpstr>Спецификация!Область_печати</vt:lpstr>
      <vt:lpstr>Старый!Область_печати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Кудряков Владимир Владимирович</dc:creator>
  <cp:lastModifiedBy>Хазиев Руслан Фидарисович</cp:lastModifiedBy>
  <cp:lastPrinted>2020-09-30T08:55:22Z</cp:lastPrinted>
  <dcterms:created xsi:type="dcterms:W3CDTF">2019-08-26T08:07:30Z</dcterms:created>
  <dcterms:modified xsi:type="dcterms:W3CDTF">2021-11-24T04:44:39Z</dcterms:modified>
</cp:coreProperties>
</file>