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Закупки СЕМ\"/>
    </mc:Choice>
  </mc:AlternateContent>
  <xr:revisionPtr revIDLastSave="0" documentId="13_ncr:1_{0EBA99AF-5E05-46F4-A906-C510D70F1824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</bookViews>
  <sheets>
    <sheet name="Лист1" sheetId="1" r:id="rId1"/>
    <sheet name="Лист1 (2)" sheetId="4" r:id="rId2"/>
    <sheet name="Лист2" sheetId="2" r:id="rId3"/>
    <sheet name="Лист3" sheetId="3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20" i="1" l="1"/>
  <c r="L20" i="1"/>
  <c r="K20" i="1"/>
  <c r="I20" i="1"/>
  <c r="M18" i="1"/>
  <c r="L18" i="1"/>
  <c r="K18" i="1"/>
  <c r="I18" i="1"/>
  <c r="N16" i="1"/>
  <c r="M16" i="1"/>
  <c r="L16" i="1"/>
  <c r="K16" i="1"/>
  <c r="J16" i="1"/>
  <c r="I15" i="1"/>
  <c r="I16" i="1" s="1"/>
  <c r="N14" i="1"/>
  <c r="M14" i="1"/>
  <c r="L14" i="1"/>
  <c r="K14" i="1"/>
  <c r="J14" i="1"/>
  <c r="I13" i="1"/>
  <c r="I14" i="1" s="1"/>
  <c r="I11" i="1"/>
  <c r="I12" i="1" s="1"/>
  <c r="N12" i="1"/>
  <c r="M12" i="1"/>
  <c r="L12" i="1"/>
  <c r="K12" i="1"/>
  <c r="J12" i="1"/>
  <c r="I22" i="1" l="1"/>
</calcChain>
</file>

<file path=xl/sharedStrings.xml><?xml version="1.0" encoding="utf-8"?>
<sst xmlns="http://schemas.openxmlformats.org/spreadsheetml/2006/main" count="62" uniqueCount="39">
  <si>
    <t>июнь</t>
  </si>
  <si>
    <t>июль</t>
  </si>
  <si>
    <t>август</t>
  </si>
  <si>
    <t>сентябрь</t>
  </si>
  <si>
    <t>октябрь</t>
  </si>
  <si>
    <t>2017 год</t>
  </si>
  <si>
    <t>№ п/п</t>
  </si>
  <si>
    <t>Наименование  работ</t>
  </si>
  <si>
    <t>Единица изм.</t>
  </si>
  <si>
    <t>Всего</t>
  </si>
  <si>
    <t>объем</t>
  </si>
  <si>
    <t>стоимость</t>
  </si>
  <si>
    <t xml:space="preserve">Восстановление асфальтового покрытия тротуаров </t>
  </si>
  <si>
    <t>м2</t>
  </si>
  <si>
    <t>тенге</t>
  </si>
  <si>
    <t xml:space="preserve">Восстановление асфальтового покрытия проезжей части </t>
  </si>
  <si>
    <t>Устройство железобетонных бордюр</t>
  </si>
  <si>
    <t>м пог.</t>
  </si>
  <si>
    <t>Обратная засыпка щебнем после проведения ремонтных работ</t>
  </si>
  <si>
    <t>Обратная засыпка песком после проведения ремонтных работ</t>
  </si>
  <si>
    <t>Всего стоимость работ:</t>
  </si>
  <si>
    <t>ТОО "Дорожник Ашык Аспан"</t>
  </si>
  <si>
    <t>По объекту:"Восстановление асфальтобетонного покрытия проезжей части и тротуаров после проведения ремонтных работ в г.Петропавловске"</t>
  </si>
  <si>
    <t xml:space="preserve">              ГРАФИК  ПРОИЗВОДСТВА  РАБОТ</t>
  </si>
  <si>
    <t>Директор ТОО"Дорожник Ашык Аспан"</t>
  </si>
  <si>
    <t>___________________Мартиросян Б.С.</t>
  </si>
  <si>
    <t>Согласовано:</t>
  </si>
  <si>
    <t>Генеральный  директор ТОО"Петропавловские Тепловые Сети"</t>
  </si>
  <si>
    <t>_________________Рыбас И.Н.</t>
  </si>
  <si>
    <t>стоимость с учетом НДС</t>
  </si>
  <si>
    <t>Восстановление асфальтового покрытия тротуаров после раскопок</t>
  </si>
  <si>
    <t>к договору №___ от "___"_____________20    г.</t>
  </si>
  <si>
    <t>20___ год</t>
  </si>
  <si>
    <t>____________</t>
  </si>
  <si>
    <t>май</t>
  </si>
  <si>
    <t>Подрядчик</t>
  </si>
  <si>
    <t>Заказчик</t>
  </si>
  <si>
    <t>По объекту:"Восстановление асфальтового покрытия тротуаров после раскопок"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</si>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</sst>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Fill="1" applyBorder="1"/>
    <xf numFmtId="0" fontId="0" fillId="0" borderId="0" xfId="0" applyBorder="1"/>
    <xf numFmtId="1" fontId="0" fillId="0" borderId="1" xfId="0" applyNumberFormat="1" applyBorder="1"/>
    <xf numFmtId="0" fontId="0" fillId="0" borderId="0" xfId="0" applyFill="1" applyBorder="1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4" fontId="5" fillId="0" borderId="0" xfId="0" applyNumberFormat="1" applyFont="1"/>
    <xf numFmtId="0" fontId="3" fillId="0" borderId="0" xfId="0" applyFont="1" applyAlignme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3" xfId="0" applyNumberFormat="1" applyBorder="1" applyAlignment="1">
      <alignment horizontal="left" vertical="center" wrapText="1"/>
    </xf>
    <xf numFmtId="2" fontId="0" fillId="0" borderId="4" xfId="0" applyNumberFormat="1" applyBorder="1" applyAlignment="1">
      <alignment horizontal="left" vertical="center" wrapText="1"/>
    </xf>
    <xf numFmtId="2" fontId="0" fillId="0" borderId="5" xfId="0" applyNumberFormat="1" applyBorder="1" applyAlignment="1">
      <alignment horizontal="left" vertical="center" wrapText="1"/>
    </xf>
    <xf numFmtId="2" fontId="0" fillId="0" borderId="7" xfId="0" applyNumberFormat="1" applyBorder="1" applyAlignment="1">
      <alignment horizontal="left" vertical="center" wrapText="1"/>
    </xf>
    <xf numFmtId="2" fontId="0" fillId="0" borderId="8" xfId="0" applyNumberFormat="1" applyBorder="1" applyAlignment="1">
      <alignment horizontal="left" vertical="center" wrapText="1"/>
    </xf>
    <xf numFmtId="2" fontId="0" fillId="0" borderId="9" xfId="0" applyNumberFormat="1" applyBorder="1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3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P25"/>
  <sheetViews>
    <sheetView topLeftCell="A4" workbookViewId="0">
      <selection activeCell="H28" sqref="H28"/>
    </sheetView>
  </sheetViews>
  <sheetFormatPr defaultRowHeight="15" x14ac:dyDescent="0.25"/>
  <cols>
    <col min="1" max="1" width="2.7109375" customWidth="1"/>
    <col min="7" max="7" width="12.28515625" customWidth="1"/>
    <col min="8" max="8" width="10.85546875" customWidth="1"/>
    <col min="9" max="9" width="10.5703125" customWidth="1"/>
    <col min="10" max="10" width="11.140625" customWidth="1"/>
    <col min="11" max="11" width="10.7109375" customWidth="1"/>
    <col min="12" max="12" width="11.85546875" customWidth="1"/>
    <col min="13" max="13" width="11.5703125" customWidth="1"/>
    <col min="14" max="14" width="11.85546875" customWidth="1"/>
  </cols>
  <sheetData>
    <row r="4" spans="2:16" x14ac:dyDescent="0.25">
      <c r="E4" s="28" t="s">
        <v>23</v>
      </c>
      <c r="F4" s="28"/>
      <c r="G4" s="28"/>
      <c r="H4" s="28"/>
      <c r="I4" s="28"/>
      <c r="J4" s="28"/>
      <c r="K4" s="28"/>
      <c r="L4" s="28"/>
    </row>
    <row r="5" spans="2:16" x14ac:dyDescent="0.25">
      <c r="C5" s="28" t="s">
        <v>21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2:16" x14ac:dyDescent="0.25">
      <c r="B6" s="27" t="s">
        <v>22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</row>
    <row r="8" spans="2:16" x14ac:dyDescent="0.25">
      <c r="B8" s="61" t="s">
        <v>6</v>
      </c>
      <c r="C8" s="64" t="s">
        <v>7</v>
      </c>
      <c r="D8" s="65"/>
      <c r="E8" s="65"/>
      <c r="F8" s="65"/>
      <c r="G8" s="66"/>
      <c r="H8" s="73" t="s">
        <v>8</v>
      </c>
      <c r="I8" s="3" t="s">
        <v>9</v>
      </c>
      <c r="J8" s="44" t="s">
        <v>5</v>
      </c>
      <c r="K8" s="44"/>
      <c r="L8" s="44"/>
      <c r="M8" s="44"/>
      <c r="N8" s="44"/>
      <c r="O8" s="2"/>
    </row>
    <row r="9" spans="2:16" x14ac:dyDescent="0.25">
      <c r="B9" s="62"/>
      <c r="C9" s="67"/>
      <c r="D9" s="68"/>
      <c r="E9" s="68"/>
      <c r="F9" s="68"/>
      <c r="G9" s="69"/>
      <c r="H9" s="74"/>
      <c r="I9" s="3" t="s">
        <v>10</v>
      </c>
      <c r="J9" s="52" t="s">
        <v>0</v>
      </c>
      <c r="K9" s="52" t="s">
        <v>1</v>
      </c>
      <c r="L9" s="52" t="s">
        <v>2</v>
      </c>
      <c r="M9" s="52" t="s">
        <v>3</v>
      </c>
      <c r="N9" s="52" t="s">
        <v>4</v>
      </c>
    </row>
    <row r="10" spans="2:16" x14ac:dyDescent="0.25">
      <c r="B10" s="63"/>
      <c r="C10" s="70"/>
      <c r="D10" s="71"/>
      <c r="E10" s="71"/>
      <c r="F10" s="71"/>
      <c r="G10" s="72"/>
      <c r="H10" s="75"/>
      <c r="I10" s="3" t="s">
        <v>11</v>
      </c>
      <c r="J10" s="52"/>
      <c r="K10" s="52"/>
      <c r="L10" s="52"/>
      <c r="M10" s="52"/>
      <c r="N10" s="52"/>
    </row>
    <row r="11" spans="2:16" x14ac:dyDescent="0.25">
      <c r="B11" s="52">
        <v>1</v>
      </c>
      <c r="C11" s="51" t="s">
        <v>12</v>
      </c>
      <c r="D11" s="51"/>
      <c r="E11" s="51"/>
      <c r="F11" s="51"/>
      <c r="G11" s="51"/>
      <c r="H11" s="5" t="s">
        <v>13</v>
      </c>
      <c r="I11" s="1">
        <f>J11+K11+L11+M11+N11</f>
        <v>3000</v>
      </c>
      <c r="J11" s="1">
        <v>500</v>
      </c>
      <c r="K11" s="1">
        <v>600</v>
      </c>
      <c r="L11" s="1">
        <v>600</v>
      </c>
      <c r="M11" s="1">
        <v>700</v>
      </c>
      <c r="N11" s="1">
        <v>600</v>
      </c>
    </row>
    <row r="12" spans="2:16" ht="16.5" customHeight="1" x14ac:dyDescent="0.25">
      <c r="B12" s="52"/>
      <c r="C12" s="51"/>
      <c r="D12" s="51"/>
      <c r="E12" s="51"/>
      <c r="F12" s="51"/>
      <c r="G12" s="51"/>
      <c r="H12" s="5" t="s">
        <v>14</v>
      </c>
      <c r="I12" s="1">
        <f>I11*3742</f>
        <v>11226000</v>
      </c>
      <c r="J12" s="1">
        <f>3742*J11</f>
        <v>1871000</v>
      </c>
      <c r="K12" s="1">
        <f>3742*K11</f>
        <v>2245200</v>
      </c>
      <c r="L12" s="1">
        <f>3742*L11</f>
        <v>2245200</v>
      </c>
      <c r="M12" s="1">
        <f>3742*M11</f>
        <v>2619400</v>
      </c>
      <c r="N12" s="1">
        <f>3742*N11</f>
        <v>2245200</v>
      </c>
    </row>
    <row r="13" spans="2:16" ht="33" customHeight="1" x14ac:dyDescent="0.25">
      <c r="B13" s="59">
        <v>2</v>
      </c>
      <c r="C13" s="53" t="s">
        <v>15</v>
      </c>
      <c r="D13" s="54"/>
      <c r="E13" s="54"/>
      <c r="F13" s="54"/>
      <c r="G13" s="55"/>
      <c r="H13" s="4" t="s">
        <v>13</v>
      </c>
      <c r="I13" s="1">
        <f>J13+K13+L13+M13+N13</f>
        <v>3500</v>
      </c>
      <c r="J13" s="1">
        <v>700</v>
      </c>
      <c r="K13" s="1">
        <v>735</v>
      </c>
      <c r="L13" s="1">
        <v>765</v>
      </c>
      <c r="M13" s="1">
        <v>500</v>
      </c>
      <c r="N13" s="1">
        <v>800</v>
      </c>
    </row>
    <row r="14" spans="2:16" x14ac:dyDescent="0.25">
      <c r="B14" s="60"/>
      <c r="C14" s="56"/>
      <c r="D14" s="57"/>
      <c r="E14" s="57"/>
      <c r="F14" s="57"/>
      <c r="G14" s="58"/>
      <c r="H14" s="3" t="s">
        <v>14</v>
      </c>
      <c r="I14" s="1">
        <f t="shared" ref="I14:N14" si="0">6615*I13</f>
        <v>23152500</v>
      </c>
      <c r="J14" s="1">
        <f t="shared" si="0"/>
        <v>4630500</v>
      </c>
      <c r="K14" s="1">
        <f t="shared" si="0"/>
        <v>4862025</v>
      </c>
      <c r="L14" s="1">
        <f t="shared" si="0"/>
        <v>5060475</v>
      </c>
      <c r="M14" s="1">
        <f t="shared" si="0"/>
        <v>3307500</v>
      </c>
      <c r="N14" s="1">
        <f t="shared" si="0"/>
        <v>5292000</v>
      </c>
      <c r="O14" s="6"/>
      <c r="P14" s="7"/>
    </row>
    <row r="15" spans="2:16" x14ac:dyDescent="0.25">
      <c r="B15" s="36">
        <v>3</v>
      </c>
      <c r="C15" s="45" t="s">
        <v>16</v>
      </c>
      <c r="D15" s="46"/>
      <c r="E15" s="46"/>
      <c r="F15" s="46"/>
      <c r="G15" s="47"/>
      <c r="H15" s="3" t="s">
        <v>17</v>
      </c>
      <c r="I15" s="1">
        <f>J15+K15+L15+M15+N15</f>
        <v>200</v>
      </c>
      <c r="J15" s="1">
        <v>20</v>
      </c>
      <c r="K15" s="1">
        <v>60</v>
      </c>
      <c r="L15" s="1">
        <v>50</v>
      </c>
      <c r="M15" s="1">
        <v>50</v>
      </c>
      <c r="N15" s="1">
        <v>20</v>
      </c>
    </row>
    <row r="16" spans="2:16" x14ac:dyDescent="0.25">
      <c r="B16" s="37"/>
      <c r="C16" s="48"/>
      <c r="D16" s="49"/>
      <c r="E16" s="49"/>
      <c r="F16" s="49"/>
      <c r="G16" s="50"/>
      <c r="H16" s="3" t="s">
        <v>14</v>
      </c>
      <c r="I16" s="1">
        <f>I15*3572</f>
        <v>714400</v>
      </c>
      <c r="J16" s="1">
        <f>3572*J15</f>
        <v>71440</v>
      </c>
      <c r="K16" s="1">
        <f>3572*K15</f>
        <v>214320</v>
      </c>
      <c r="L16" s="1">
        <f>3572*L15</f>
        <v>178600</v>
      </c>
      <c r="M16" s="1">
        <f>3572*M15</f>
        <v>178600</v>
      </c>
      <c r="N16" s="1">
        <f>3572*N15</f>
        <v>71440</v>
      </c>
    </row>
    <row r="17" spans="2:14" ht="20.25" customHeight="1" x14ac:dyDescent="0.25">
      <c r="B17" s="36">
        <v>4</v>
      </c>
      <c r="C17" s="30" t="s">
        <v>19</v>
      </c>
      <c r="D17" s="31"/>
      <c r="E17" s="31"/>
      <c r="F17" s="31"/>
      <c r="G17" s="32"/>
      <c r="H17" s="3" t="s">
        <v>13</v>
      </c>
      <c r="I17" s="1">
        <v>250</v>
      </c>
      <c r="J17" s="1"/>
      <c r="K17" s="1">
        <v>100</v>
      </c>
      <c r="L17" s="1">
        <v>100</v>
      </c>
      <c r="M17" s="1">
        <v>50</v>
      </c>
      <c r="N17" s="1"/>
    </row>
    <row r="18" spans="2:14" ht="20.25" customHeight="1" x14ac:dyDescent="0.25">
      <c r="B18" s="37"/>
      <c r="C18" s="33"/>
      <c r="D18" s="34"/>
      <c r="E18" s="34"/>
      <c r="F18" s="34"/>
      <c r="G18" s="35"/>
      <c r="H18" s="3" t="s">
        <v>14</v>
      </c>
      <c r="I18" s="1">
        <f>1027*I17</f>
        <v>256750</v>
      </c>
      <c r="J18" s="1"/>
      <c r="K18" s="1">
        <f>1027*K17</f>
        <v>102700</v>
      </c>
      <c r="L18" s="1">
        <f>1027*L17</f>
        <v>102700</v>
      </c>
      <c r="M18" s="1">
        <f>1027*M17</f>
        <v>51350</v>
      </c>
      <c r="N18" s="1"/>
    </row>
    <row r="19" spans="2:14" ht="18" customHeight="1" x14ac:dyDescent="0.25">
      <c r="B19" s="44">
        <v>5</v>
      </c>
      <c r="C19" s="38" t="s">
        <v>18</v>
      </c>
      <c r="D19" s="39"/>
      <c r="E19" s="39"/>
      <c r="F19" s="39"/>
      <c r="G19" s="40"/>
      <c r="H19" s="3" t="s">
        <v>13</v>
      </c>
      <c r="I19" s="8">
        <v>265.72149999999999</v>
      </c>
      <c r="J19" s="1"/>
      <c r="K19" s="8">
        <v>105.7</v>
      </c>
      <c r="L19" s="1">
        <v>100</v>
      </c>
      <c r="M19" s="1">
        <v>60</v>
      </c>
      <c r="N19" s="1"/>
    </row>
    <row r="20" spans="2:14" ht="19.5" customHeight="1" x14ac:dyDescent="0.25">
      <c r="B20" s="44"/>
      <c r="C20" s="41"/>
      <c r="D20" s="42"/>
      <c r="E20" s="42"/>
      <c r="F20" s="42"/>
      <c r="G20" s="43"/>
      <c r="H20" s="3" t="s">
        <v>14</v>
      </c>
      <c r="I20" s="8">
        <f>2169*I19</f>
        <v>576349.93349999993</v>
      </c>
      <c r="J20" s="1"/>
      <c r="K20" s="8">
        <f>2169*K19</f>
        <v>229263.30000000002</v>
      </c>
      <c r="L20" s="1">
        <f>2169*L19</f>
        <v>216900</v>
      </c>
      <c r="M20" s="1">
        <f>2169*M19</f>
        <v>130140</v>
      </c>
      <c r="N20" s="1"/>
    </row>
    <row r="22" spans="2:14" x14ac:dyDescent="0.25">
      <c r="C22" s="27" t="s">
        <v>20</v>
      </c>
      <c r="D22" s="27"/>
      <c r="E22" s="27"/>
      <c r="F22" s="27"/>
      <c r="G22" s="27"/>
      <c r="H22" s="9" t="s">
        <v>14</v>
      </c>
      <c r="I22" s="10">
        <f>I12+I14+I16+I18+I20</f>
        <v>35925999.933499999</v>
      </c>
    </row>
    <row r="23" spans="2:14" ht="30.75" customHeight="1" x14ac:dyDescent="0.25">
      <c r="I23" s="10"/>
      <c r="J23" s="29" t="s">
        <v>26</v>
      </c>
      <c r="K23" s="29"/>
      <c r="L23" s="10"/>
      <c r="M23" s="10"/>
      <c r="N23" s="10"/>
    </row>
    <row r="24" spans="2:14" x14ac:dyDescent="0.25">
      <c r="C24" s="29" t="s">
        <v>24</v>
      </c>
      <c r="D24" s="29"/>
      <c r="E24" s="29"/>
      <c r="F24" s="29"/>
      <c r="I24" s="29" t="s">
        <v>27</v>
      </c>
      <c r="J24" s="29"/>
      <c r="K24" s="29"/>
      <c r="L24" s="29"/>
      <c r="M24" s="29"/>
      <c r="N24" s="29"/>
    </row>
    <row r="25" spans="2:14" x14ac:dyDescent="0.25">
      <c r="C25" s="29" t="s">
        <v>25</v>
      </c>
      <c r="D25" s="29"/>
      <c r="E25" s="29"/>
      <c r="F25" s="29"/>
      <c r="I25" s="29" t="s">
        <v>28</v>
      </c>
      <c r="J25" s="29"/>
      <c r="K25" s="29"/>
      <c r="L25" s="29"/>
      <c r="M25" s="10"/>
      <c r="N25" s="10"/>
    </row>
  </sheetData>
  <mergeCells count="28">
    <mergeCell ref="E4:L4"/>
    <mergeCell ref="C11:G12"/>
    <mergeCell ref="B11:B12"/>
    <mergeCell ref="C13:G14"/>
    <mergeCell ref="B13:B14"/>
    <mergeCell ref="J8:N8"/>
    <mergeCell ref="B8:B10"/>
    <mergeCell ref="C8:G10"/>
    <mergeCell ref="H8:H10"/>
    <mergeCell ref="J9:J10"/>
    <mergeCell ref="K9:K10"/>
    <mergeCell ref="L9:L10"/>
    <mergeCell ref="M9:M10"/>
    <mergeCell ref="N9:N10"/>
    <mergeCell ref="C22:G22"/>
    <mergeCell ref="C5:N5"/>
    <mergeCell ref="B6:N6"/>
    <mergeCell ref="C24:F24"/>
    <mergeCell ref="C25:F25"/>
    <mergeCell ref="J23:K23"/>
    <mergeCell ref="I24:N24"/>
    <mergeCell ref="I25:L25"/>
    <mergeCell ref="C17:G18"/>
    <mergeCell ref="B17:B18"/>
    <mergeCell ref="C19:G20"/>
    <mergeCell ref="B19:B20"/>
    <mergeCell ref="B15:B16"/>
    <mergeCell ref="C15:G16"/>
  </mergeCells>
  <pageMargins left="0.11811023622047245" right="0.31496062992125984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16"/>
  <sheetViews>
    <sheetView tabSelected="1" workbookViewId="0">
      <selection activeCell="K14" sqref="K14:L14"/>
    </sheetView>
  </sheetViews>
  <sheetFormatPr defaultRowHeight="15.75" x14ac:dyDescent="0.25"/>
  <cols>
    <col min="1" max="1" width="2.7109375" style="11" customWidth="1"/>
    <col min="2" max="5" width="9.140625" style="11"/>
    <col min="6" max="6" width="7" style="11" customWidth="1"/>
    <col min="7" max="7" width="2.28515625" style="11" customWidth="1"/>
    <col min="8" max="8" width="10.85546875" style="11" customWidth="1"/>
    <col min="9" max="9" width="14.28515625" style="11" bestFit="1" customWidth="1"/>
    <col min="10" max="10" width="11.140625" style="23" customWidth="1"/>
    <col min="11" max="11" width="11.140625" style="11" customWidth="1"/>
    <col min="12" max="12" width="10.7109375" style="11" customWidth="1"/>
    <col min="13" max="13" width="11.85546875" style="11" customWidth="1"/>
    <col min="14" max="14" width="10.140625" style="11" customWidth="1"/>
    <col min="15" max="15" width="11.85546875" style="11" customWidth="1"/>
    <col min="16" max="16384" width="9.140625" style="11"/>
  </cols>
  <sheetData>
    <row r="1" spans="2:16" x14ac:dyDescent="0.25">
      <c r="L1" s="11" t="s">
        <v>38</v>
      </c>
    </row>
    <row r="2" spans="2:16" x14ac:dyDescent="0.25">
      <c r="L2" s="11" t="s">
        <v>31</v>
      </c>
    </row>
    <row r="4" spans="2:16" x14ac:dyDescent="0.25">
      <c r="E4" s="85" t="s">
        <v>23</v>
      </c>
      <c r="F4" s="85"/>
      <c r="G4" s="85"/>
      <c r="H4" s="85"/>
      <c r="I4" s="85"/>
      <c r="J4" s="85"/>
      <c r="K4" s="85"/>
      <c r="L4" s="85"/>
      <c r="M4" s="85"/>
    </row>
    <row r="5" spans="2:16" x14ac:dyDescent="0.25">
      <c r="B5" s="77" t="s">
        <v>37</v>
      </c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</row>
    <row r="7" spans="2:16" x14ac:dyDescent="0.25">
      <c r="B7" s="86" t="s">
        <v>6</v>
      </c>
      <c r="C7" s="89" t="s">
        <v>7</v>
      </c>
      <c r="D7" s="90"/>
      <c r="E7" s="90"/>
      <c r="F7" s="90"/>
      <c r="G7" s="91"/>
      <c r="H7" s="98" t="s">
        <v>8</v>
      </c>
      <c r="I7" s="13" t="s">
        <v>9</v>
      </c>
      <c r="J7" s="24"/>
      <c r="K7" s="101" t="s">
        <v>32</v>
      </c>
      <c r="L7" s="101"/>
      <c r="M7" s="101"/>
      <c r="N7" s="101"/>
      <c r="O7" s="101"/>
      <c r="P7" s="14"/>
    </row>
    <row r="8" spans="2:16" x14ac:dyDescent="0.25">
      <c r="B8" s="87"/>
      <c r="C8" s="92"/>
      <c r="D8" s="93"/>
      <c r="E8" s="93"/>
      <c r="F8" s="93"/>
      <c r="G8" s="94"/>
      <c r="H8" s="99"/>
      <c r="I8" s="13" t="s">
        <v>10</v>
      </c>
      <c r="J8" s="78" t="s">
        <v>34</v>
      </c>
      <c r="K8" s="78" t="s">
        <v>0</v>
      </c>
      <c r="L8" s="78" t="s">
        <v>1</v>
      </c>
      <c r="M8" s="78" t="s">
        <v>2</v>
      </c>
      <c r="N8" s="78" t="s">
        <v>3</v>
      </c>
      <c r="O8" s="78" t="s">
        <v>4</v>
      </c>
    </row>
    <row r="9" spans="2:16" ht="31.5" x14ac:dyDescent="0.25">
      <c r="B9" s="88"/>
      <c r="C9" s="95"/>
      <c r="D9" s="96"/>
      <c r="E9" s="96"/>
      <c r="F9" s="96"/>
      <c r="G9" s="97"/>
      <c r="H9" s="100"/>
      <c r="I9" s="18" t="s">
        <v>29</v>
      </c>
      <c r="J9" s="78"/>
      <c r="K9" s="78"/>
      <c r="L9" s="78"/>
      <c r="M9" s="78"/>
      <c r="N9" s="78"/>
      <c r="O9" s="78"/>
    </row>
    <row r="10" spans="2:16" x14ac:dyDescent="0.25">
      <c r="B10" s="78">
        <v>1</v>
      </c>
      <c r="C10" s="79" t="s">
        <v>30</v>
      </c>
      <c r="D10" s="80"/>
      <c r="E10" s="80"/>
      <c r="F10" s="80"/>
      <c r="G10" s="81"/>
      <c r="H10" s="15" t="s">
        <v>13</v>
      </c>
      <c r="I10" s="19"/>
      <c r="J10" s="19"/>
      <c r="K10" s="19"/>
      <c r="L10" s="19"/>
      <c r="M10" s="19"/>
      <c r="N10" s="19"/>
      <c r="O10" s="19"/>
    </row>
    <row r="11" spans="2:16" ht="16.5" customHeight="1" x14ac:dyDescent="0.25">
      <c r="B11" s="78"/>
      <c r="C11" s="82"/>
      <c r="D11" s="83"/>
      <c r="E11" s="83"/>
      <c r="F11" s="83"/>
      <c r="G11" s="84"/>
      <c r="H11" s="15" t="s">
        <v>14</v>
      </c>
      <c r="I11" s="19"/>
      <c r="J11" s="19"/>
      <c r="K11" s="19"/>
      <c r="L11" s="19"/>
      <c r="M11" s="19"/>
      <c r="N11" s="19"/>
      <c r="O11" s="19"/>
    </row>
    <row r="12" spans="2:16" x14ac:dyDescent="0.25">
      <c r="I12" s="20"/>
      <c r="J12" s="20"/>
      <c r="K12" s="26"/>
      <c r="L12" s="26"/>
      <c r="M12" s="26"/>
      <c r="N12" s="26"/>
      <c r="O12" s="26"/>
    </row>
    <row r="13" spans="2:16" x14ac:dyDescent="0.25">
      <c r="C13" s="77" t="s">
        <v>20</v>
      </c>
      <c r="D13" s="77"/>
      <c r="E13" s="77"/>
      <c r="F13" s="77"/>
      <c r="G13" s="77"/>
      <c r="H13" s="16" t="s">
        <v>14</v>
      </c>
      <c r="I13" s="21" t="s">
        <v>33</v>
      </c>
      <c r="J13" s="21"/>
      <c r="K13" s="20"/>
      <c r="L13" s="20"/>
      <c r="M13" s="20"/>
      <c r="N13" s="20"/>
      <c r="O13" s="20"/>
    </row>
    <row r="14" spans="2:16" ht="30.75" customHeight="1" x14ac:dyDescent="0.25">
      <c r="I14" s="17"/>
      <c r="J14" s="25"/>
      <c r="K14" s="76"/>
      <c r="L14" s="76"/>
      <c r="M14" s="17"/>
      <c r="N14" s="17"/>
      <c r="O14" s="17"/>
    </row>
    <row r="15" spans="2:16" ht="18.600000000000001" customHeight="1" x14ac:dyDescent="0.25">
      <c r="C15" s="76" t="s">
        <v>35</v>
      </c>
      <c r="D15" s="76"/>
      <c r="E15" s="76"/>
      <c r="F15" s="76"/>
      <c r="I15" s="76" t="s">
        <v>36</v>
      </c>
      <c r="J15" s="76"/>
      <c r="K15" s="76"/>
      <c r="L15" s="76"/>
      <c r="M15" s="76"/>
      <c r="N15" s="76"/>
      <c r="O15" s="76"/>
    </row>
    <row r="16" spans="2:16" x14ac:dyDescent="0.25">
      <c r="C16" s="22"/>
      <c r="D16" s="22"/>
      <c r="E16" s="22"/>
      <c r="F16" s="22"/>
      <c r="G16" s="12"/>
      <c r="I16" s="76"/>
      <c r="J16" s="76"/>
      <c r="K16" s="76"/>
      <c r="L16" s="76"/>
      <c r="M16" s="76"/>
      <c r="N16" s="17"/>
      <c r="O16" s="17"/>
    </row>
  </sheetData>
  <mergeCells count="19">
    <mergeCell ref="E4:M4"/>
    <mergeCell ref="B5:O5"/>
    <mergeCell ref="B7:B9"/>
    <mergeCell ref="C7:G9"/>
    <mergeCell ref="H7:H9"/>
    <mergeCell ref="K7:O7"/>
    <mergeCell ref="K8:K9"/>
    <mergeCell ref="L8:L9"/>
    <mergeCell ref="M8:M9"/>
    <mergeCell ref="N8:N9"/>
    <mergeCell ref="O8:O9"/>
    <mergeCell ref="J8:J9"/>
    <mergeCell ref="C15:F15"/>
    <mergeCell ref="I15:O15"/>
    <mergeCell ref="I16:M16"/>
    <mergeCell ref="C13:G13"/>
    <mergeCell ref="B10:B11"/>
    <mergeCell ref="C10:G11"/>
    <mergeCell ref="K14:L14"/>
  </mergeCells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Лист1 (2)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Кондюкова Анастасия Сергеевна</cp:lastModifiedBy>
  <cp:lastPrinted>2020-03-04T09:35:27Z</cp:lastPrinted>
  <dcterms:created xsi:type="dcterms:W3CDTF">2017-06-09T11:22:39Z</dcterms:created>
  <dcterms:modified xsi:type="dcterms:W3CDTF">2020-03-04T09:36:40Z</dcterms:modified>
</cp:coreProperties>
</file>