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showInkAnnotation="0" codeName="ЭтаКнига" defaultThemeVersion="124226"/>
  <xr:revisionPtr revIDLastSave="0" documentId="8_{215DBF48-B8E5-4D0A-8E7A-856226F8E6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сполнение мероп-ий за 1 полу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19" i="1" s="1"/>
  <c r="J20" i="1"/>
  <c r="J19" i="1" s="1"/>
  <c r="K36" i="1"/>
  <c r="K35" i="1"/>
  <c r="K25" i="1" l="1"/>
  <c r="K26" i="1"/>
  <c r="K27" i="1"/>
  <c r="I24" i="1"/>
  <c r="K24" i="1" s="1"/>
  <c r="K29" i="1" l="1"/>
  <c r="K30" i="1"/>
  <c r="K23" i="1"/>
  <c r="K22" i="1"/>
  <c r="K21" i="1"/>
  <c r="J28" i="1"/>
  <c r="I28" i="1"/>
  <c r="I20" i="1"/>
  <c r="I37" i="1" l="1"/>
  <c r="I19" i="1"/>
  <c r="K19" i="1" s="1"/>
  <c r="K20" i="1"/>
  <c r="K28" i="1"/>
  <c r="J31" i="1" l="1"/>
  <c r="K34" i="1"/>
  <c r="K33" i="1"/>
  <c r="M19" i="1" l="1"/>
  <c r="K31" i="1"/>
  <c r="K32" i="1" l="1"/>
  <c r="J37" i="1"/>
  <c r="K37" i="1" s="1"/>
</calcChain>
</file>

<file path=xl/sharedStrings.xml><?xml version="1.0" encoding="utf-8"?>
<sst xmlns="http://schemas.openxmlformats.org/spreadsheetml/2006/main" count="136" uniqueCount="106">
  <si>
    <t>(передача и распределение тепловой энергии )</t>
  </si>
  <si>
    <t>№ п/п</t>
  </si>
  <si>
    <t>Отчет о прибылях и убытках*</t>
  </si>
  <si>
    <t xml:space="preserve">Наименование мероприятий </t>
  </si>
  <si>
    <t>Ед. изм.</t>
  </si>
  <si>
    <t>Количество в натуральных показателях</t>
  </si>
  <si>
    <t>План</t>
  </si>
  <si>
    <t>Факт</t>
  </si>
  <si>
    <t>Откл</t>
  </si>
  <si>
    <t>Причины отклонения</t>
  </si>
  <si>
    <t>Собственные средства</t>
  </si>
  <si>
    <t>Заемные средства</t>
  </si>
  <si>
    <t>Бюджетные средства</t>
  </si>
  <si>
    <t>Амортизация</t>
  </si>
  <si>
    <t>план</t>
  </si>
  <si>
    <t>факт</t>
  </si>
  <si>
    <t>Реконструкция тепловых сетей с применением предизолированных трубопроводов</t>
  </si>
  <si>
    <t>п.м.</t>
  </si>
  <si>
    <t xml:space="preserve">    Примечание: </t>
  </si>
  <si>
    <t>*** Приложения: подтверждающие документы по реализации инвестиционной программы(копии сответствующих договоров, акты о приемке выполненных работ, справки о стоимости выполненных работ и затрат, счет- фактуры, внутренние накладные)</t>
  </si>
  <si>
    <t>услуга</t>
  </si>
  <si>
    <t>Приложение к отчету об исполнении инвестиционной программы</t>
  </si>
  <si>
    <t xml:space="preserve"> </t>
  </si>
  <si>
    <t>** Информация о сопоставлении фактических показателей исполнения инвестиционной программы с показателями, утвержденными в инвестиционной программе. Приложение на 1 листе.</t>
  </si>
  <si>
    <t>к Правилам осуществления</t>
  </si>
  <si>
    <t>естественных монополий</t>
  </si>
  <si>
    <t>деятельности субъектами</t>
  </si>
  <si>
    <t>* Отчет о прибылях и убытках ТОО "ПТС" за 2022 год по форме согласно приказу Министра финансов РК от 28.06.2017 г. №404. Приложение на 2  листах.</t>
  </si>
  <si>
    <t xml:space="preserve">Генеральный директор                                                                                                                      </t>
  </si>
  <si>
    <t>А.В. Калиничев</t>
  </si>
  <si>
    <t>1.</t>
  </si>
  <si>
    <t>2.</t>
  </si>
  <si>
    <t>3.</t>
  </si>
  <si>
    <t>Передача и распределение тепловой энергии г. Петропавловск</t>
  </si>
  <si>
    <t>** Уровень  нормативных технических потерь  тепловой энергии на период с 01.01.2021 г.по 31.12.2025 г. утвержден  в размере -  18,50% согласно  приказа  РГУ "Департамент Комитета по регулированию естественных монополий и защите конкуренции Министерства национальной экономики Республики Казахстан по СКО" от 15.12.2020 г. №114-ОД "О внесении изменений в приказ руководителя Департамента комитета по регулированию естественных монополий Министерства национальной экономики Республики Казахстан по Северо-Казахстанской области от 24 ноября 2020 года №93-ОД "Об утверждении тарифов и тарифной сметы на регулируемую услугу по передаче и распределению тепловой энергии ТОО "Петропавловские Тепловые Сети"  на период с 1 января 2021 года по 31 декабря 2025 года".</t>
  </si>
  <si>
    <t>2.1.</t>
  </si>
  <si>
    <t>2.2.</t>
  </si>
  <si>
    <t>Приложение 5</t>
  </si>
  <si>
    <t>форма 1</t>
  </si>
  <si>
    <t>факт на 1 полугодие</t>
  </si>
  <si>
    <t>план на 1 полугодие</t>
  </si>
  <si>
    <t>Проводить сравнительный анализ по достижению показателей эффективности, надежности и качества можно только после выполнения мероприятий, запланированных к реализации, т.е. по окончанию года.</t>
  </si>
  <si>
    <t>Исполнение не планируется. Средства направлены на более приоритетные мероприятия. Инвестиционная программа будет откорректирована в установленные законом сроки.</t>
  </si>
  <si>
    <t>1.1.</t>
  </si>
  <si>
    <t>1.1.1.</t>
  </si>
  <si>
    <t>1.1.2.</t>
  </si>
  <si>
    <t>1.1.3.</t>
  </si>
  <si>
    <t>3.1.</t>
  </si>
  <si>
    <t>3.2.</t>
  </si>
  <si>
    <t xml:space="preserve">И.о. генерального директора </t>
  </si>
  <si>
    <t xml:space="preserve">                                     Холоша В.В.</t>
  </si>
  <si>
    <t>Наименование регулируемых услуг и обслуживаемая территория</t>
  </si>
  <si>
    <t xml:space="preserve">Информация о плановых и фактических объемах предоставления регулируемых услуг </t>
  </si>
  <si>
    <t xml:space="preserve">Период предоставления услуги в рамках инвестиционной программы </t>
  </si>
  <si>
    <t>Сумма инвестиционной программы</t>
  </si>
  <si>
    <t>Информация о фактических условиях и размерах финансирования инвестиционной программы, тыс. тенге</t>
  </si>
  <si>
    <t>Информация</t>
  </si>
  <si>
    <t>Прибыль</t>
  </si>
  <si>
    <t>Информация о сопоставлении фактических показателей исполнения инвестиционной программы с показателями, утвержденными в инвестиционной программе **</t>
  </si>
  <si>
    <t>Улучшение производственных показателей, %, по годам реализации в зависимости от утвержденной инвестиционной программы</t>
  </si>
  <si>
    <t>Снижение аварийности, по годам реализации в зависимости от утвержденной инвестиционной программы</t>
  </si>
  <si>
    <t>Разъяснение причин отклонения достигнутых фактических показателей от показателей в утвержденной инвестиционной программе</t>
  </si>
  <si>
    <t>Оценка повышения качества и надежности предоставляемых регулируемых услуг</t>
  </si>
  <si>
    <t>факт за 1 полугодие
 2024 года</t>
  </si>
  <si>
    <t>факт  за 1 полугодие  2025 года</t>
  </si>
  <si>
    <t>факт за 1 полугодие
2024 года</t>
  </si>
  <si>
    <t xml:space="preserve">  факт за 1 полугодие   2025 года</t>
  </si>
  <si>
    <t>факт за 1 полугодие 
2025 года</t>
  </si>
  <si>
    <t>Строительно-монтажные работы тепломагистрали №6 2Ду400-2Ду500мм по ул.Ружейникова от УН-6-10-c до ТК-6-14-с в г.ПетропавловскеСКО</t>
  </si>
  <si>
    <t>Авторский надзор за реконструкцией тепломагистрали №6 2Ду400-2Ду500мм по ул.Ружейникова от УН-6-10-c до ТК-6-14-c в г.Петропавловске, СКО</t>
  </si>
  <si>
    <t>Технический надзор за реконструкцией тепломагистрали №6 2Ду400-2Ду500мм по ул.Ружейникова от УН-6-10-c до ТК-6-14-c в г.Петропавловске, СКО</t>
  </si>
  <si>
    <t>"Реконструкция ТМ №6 2Ду400-2Ду500мм по ул. Ружейникова от УН-6-10-с до ТК-6-14 в г. Петропавловске, СКО"</t>
  </si>
  <si>
    <t>"Реконструкция ТМ №6 2Ду500мм по ул. К.Кеншинбаева,ул.Кошукова от ТК-6-14 до ТК-6-21 в г. Петропавловске, СКО"</t>
  </si>
  <si>
    <t>Авторский надзор за реконструкцией тепломагистрали №6 2Ду500мм по ул. К.Кеншинбаева, ул.Кошукова от ТК-6-14 до ТК-6-21 в г.Петропавловске, СКО</t>
  </si>
  <si>
    <t>Строительно-монтажные работы тепломагистрали №6 2Ду500мм по ул. К.Кеншинбаева, ул.Кошукова от ТК-6-14 до ТК-6-21 в г.ПетропавловскеСКО</t>
  </si>
  <si>
    <t>Технический надзор за реконструкцией тепломагистрали №6 2Ду500мм по ул. К.Кеншинбаева, ул.Кошукова от ТК-6-14 до ТК-6-21 в г.Петропавловске, СКО</t>
  </si>
  <si>
    <t>Разработка РП "Реконструкция тепломагистрали №9 2Ду400мм от УН-9-01 до ТК-9-08 в г.Петропавловске, СКО"</t>
  </si>
  <si>
    <t>Экспертиза РП "Реконструкция тепломагистрали №9 2Ду400мм от УН-9-01 до ТК-9-08 в г.Петропавловске, СКО"</t>
  </si>
  <si>
    <t>Реконструкция тепломагистрали №9 2Ду400мм от УН-9-01 до ТК-9-08 в г.Петропавловске, СКО</t>
  </si>
  <si>
    <t>работа</t>
  </si>
  <si>
    <t>Строительство тепломагистрали №3 от ТП-3-12а до ТП-3-15с с увеличением диаметра 2Ду800-700мм в г.Петропавловске, СКО</t>
  </si>
  <si>
    <t>Разработка РП "Строительство тепломагистрали №3 от ТП-3-12а до ТП-3-15с с увеличением диаметра 2Ду800-700мм в г.Петропавловске, СКО"</t>
  </si>
  <si>
    <t>Экспертиза РП "Строительство тепломагистрали №3 от ТП-3-12а до ТП-3-15с с увеличением диаметра 2Ду800-700мм в г.Петропавловске, СКО"</t>
  </si>
  <si>
    <t>Строительство тепломагистрали №8 2Ду600мм от ТК-8-09 до УН-8-19б в г.Петропавловске, СКО</t>
  </si>
  <si>
    <t>4.</t>
  </si>
  <si>
    <t>4.1.</t>
  </si>
  <si>
    <t>4.2.</t>
  </si>
  <si>
    <t>Разработка РП "Строительство тепломагистрали №8 2Ду600мм от ТК-8-09 до УН-8-19б в г.Петропавловске, СКО"</t>
  </si>
  <si>
    <t>Экспертиза РП "Строительство тепломагистрали №8 2Ду600мм от ТК-8-09 до УН-8-19б в г.Петропавловске, СКО"</t>
  </si>
  <si>
    <t>Всего за 1 полугодие  2025г.</t>
  </si>
  <si>
    <t>В 2025 году продолжены работы по проекту «Реконструкция ТМ №6 2Ду400-2Ду500мм по ул. Ружейникова от УН-6-10-с до ТК-6-14 в г. Петропавловске, СКО». Период реализации проекта 2024-2026 гг. В 2025 году планируется заменить 0,890 км трубопровода. Инвестиционная программа будет откорректирована в установленные законом сроки.</t>
  </si>
  <si>
    <t>Для наполнения инвестиционной программы на следующий 5-ти летний период, в 2025г запланирована разработка ПСД с проведением комплексной вневедомственной экспертизы проекта. Выполнение строительно-монтажных работ планируется в период 2026-2027 годы. Инвестиционная программа будет откорректирована в установленные законом сроки.</t>
  </si>
  <si>
    <t>Для участи в Национальном проекте «Модернизация энергетического и коммунального секторов», в 2025г запланирована разработка ПСД с проведением комплексной вневедомственной экспертизы проекта. Инвестиционная программа будет откорректирована в установленные законом сроки.</t>
  </si>
  <si>
    <t xml:space="preserve">об исполнении утвержденной Инвестиционной программы «Развитие, реконструкция и техническое перевооружение комплекса ТОО "Петропавловские Тепловые Сети"
 на 2021-2025 годы (с учетом внесенных изменений)» за 1 полугодие 2025 года </t>
  </si>
  <si>
    <t>ТОО "Петропавловские Тепловые Сети", передача и распределение тепловой энергии, совместный Приказ Департамента Комитета по регулированию естественных монополий  МНЭ РК по СКО от 30 декабря 2024 года № 170-ОД и Управления энергетики и жилищно-коммунального хозяйства акимата  СКО от 30 декабря 2024 года №166 "О внесении изменений в совместный приказ руководителя Департамента Комитета по регулированию естественных монополий Министерства национальной экономики Республики Казахстан по Северо-Казахстанской области от 02 июля 2020 года №43-ОД и руководителя Управления энергетики и жилищно-коммунального хозяйства акимата Северо-Казахстанской области от  23 июня 2020 года №57 "Об утверждении инвестиционной программы "Развитие, реконструкция и техническое перевооружение комплекса "ТОО "Петропавловские Тепловые Сети" на 2021-2025 годы в сфере передача и распределение тепловой энергии"</t>
  </si>
  <si>
    <t>Исполнение мероприятий  позволит обеспечить бесперебойное теплоснабжение и горячее водаснабжение потребителей, снизить аварийность и длительность устранение аварий на магистральных тепловых сетях.</t>
  </si>
  <si>
    <t>Снижение износа основных средств (магистральных сетей теплоснабжения), %</t>
  </si>
  <si>
    <t>Снижение нормативных потерь, %</t>
  </si>
  <si>
    <t>Снижение длительности устранения аварий, %</t>
  </si>
  <si>
    <t>Сокращение затрат на электроэнергию (собственные нужды) на единицу услуги</t>
  </si>
  <si>
    <t>Длительность устранения аварий (на насосных станциях и тепловых пунктах) к году, предшествующему году подачи заявки, %</t>
  </si>
  <si>
    <t>Снижение износа производственных средств (насосных станций),%</t>
  </si>
  <si>
    <t>Длительность обработки заявки потребителя, часы</t>
  </si>
  <si>
    <t>Дополнительный полезный отпуск тепловой энергии, %</t>
  </si>
  <si>
    <t>Протяженность сетей - 229,26 км; распределение т/энергии - 565 831 Гкал; ремонт трубопроводов -2,408км</t>
  </si>
  <si>
    <t>Протяженность сетей - 210,36 км; распределение т/энергии - 766 317, Гкал; ремонт трубопроводов -2,387км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</si>
</sst>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theme="4" tint="-0.249977111117893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9" fillId="0" borderId="0"/>
    <xf numFmtId="0" fontId="7" fillId="0" borderId="0"/>
    <xf numFmtId="0" fontId="1" fillId="0" borderId="0"/>
    <xf numFmtId="0" fontId="23" fillId="0" borderId="0"/>
  </cellStyleXfs>
  <cellXfs count="114">
    <xf numFmtId="0" fontId="0" fillId="0" borderId="0" xfId="0"/>
    <xf numFmtId="0" fontId="0" fillId="2" borderId="0" xfId="0" applyFill="1"/>
    <xf numFmtId="0" fontId="6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3" fontId="6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right"/>
    </xf>
    <xf numFmtId="0" fontId="18" fillId="2" borderId="0" xfId="0" applyFont="1" applyFill="1"/>
    <xf numFmtId="0" fontId="19" fillId="2" borderId="0" xfId="0" applyFont="1" applyFill="1"/>
    <xf numFmtId="3" fontId="22" fillId="2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/>
    </xf>
    <xf numFmtId="3" fontId="6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/>
    <xf numFmtId="0" fontId="10" fillId="2" borderId="0" xfId="0" applyFont="1" applyFill="1"/>
    <xf numFmtId="0" fontId="14" fillId="2" borderId="0" xfId="0" applyFont="1" applyFill="1" applyAlignment="1">
      <alignment horizontal="center"/>
    </xf>
    <xf numFmtId="0" fontId="17" fillId="2" borderId="0" xfId="0" applyFont="1" applyFill="1"/>
    <xf numFmtId="0" fontId="6" fillId="2" borderId="2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16" fontId="8" fillId="2" borderId="2" xfId="1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vertical="justify" wrapText="1"/>
    </xf>
    <xf numFmtId="0" fontId="12" fillId="2" borderId="6" xfId="0" applyFont="1" applyFill="1" applyBorder="1" applyAlignment="1">
      <alignment horizontal="center" vertical="center" wrapText="1"/>
    </xf>
    <xf numFmtId="165" fontId="13" fillId="2" borderId="6" xfId="0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left" vertical="center" wrapText="1"/>
    </xf>
    <xf numFmtId="0" fontId="24" fillId="2" borderId="2" xfId="1" applyFont="1" applyFill="1" applyBorder="1" applyAlignment="1">
      <alignment horizontal="left" vertical="center" wrapText="1"/>
    </xf>
    <xf numFmtId="3" fontId="13" fillId="2" borderId="6" xfId="0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vertical="justify" wrapText="1"/>
    </xf>
    <xf numFmtId="49" fontId="10" fillId="2" borderId="2" xfId="1" applyNumberFormat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textRotation="90" wrapText="1"/>
    </xf>
    <xf numFmtId="3" fontId="6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left" vertical="center" wrapText="1"/>
    </xf>
    <xf numFmtId="0" fontId="25" fillId="2" borderId="0" xfId="0" applyFont="1" applyFill="1"/>
    <xf numFmtId="3" fontId="6" fillId="2" borderId="0" xfId="0" applyNumberFormat="1" applyFont="1" applyFill="1" applyAlignment="1">
      <alignment horizontal="center" vertical="center"/>
    </xf>
    <xf numFmtId="0" fontId="6" fillId="2" borderId="8" xfId="0" applyFont="1" applyFill="1" applyBorder="1" applyAlignment="1">
      <alignment vertical="center" wrapText="1"/>
    </xf>
    <xf numFmtId="0" fontId="26" fillId="2" borderId="6" xfId="0" applyFont="1" applyFill="1" applyBorder="1" applyAlignment="1">
      <alignment horizontal="center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textRotation="90" wrapText="1" readingOrder="1"/>
    </xf>
    <xf numFmtId="0" fontId="10" fillId="2" borderId="7" xfId="0" applyFont="1" applyFill="1" applyBorder="1" applyAlignment="1">
      <alignment horizontal="center" vertical="center" textRotation="90" wrapText="1" readingOrder="1"/>
    </xf>
    <xf numFmtId="0" fontId="10" fillId="2" borderId="8" xfId="0" applyFont="1" applyFill="1" applyBorder="1" applyAlignment="1">
      <alignment horizontal="center" vertical="center" textRotation="90" wrapText="1" readingOrder="1"/>
    </xf>
    <xf numFmtId="2" fontId="10" fillId="2" borderId="6" xfId="0" applyNumberFormat="1" applyFont="1" applyFill="1" applyBorder="1" applyAlignment="1">
      <alignment horizontal="center" vertical="center" wrapText="1"/>
    </xf>
    <xf numFmtId="2" fontId="10" fillId="2" borderId="7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21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justify" wrapText="1"/>
    </xf>
    <xf numFmtId="0" fontId="10" fillId="2" borderId="0" xfId="0" applyFont="1" applyFill="1" applyAlignment="1">
      <alignment horizontal="left" wrapText="1"/>
    </xf>
    <xf numFmtId="0" fontId="16" fillId="2" borderId="0" xfId="0" applyFont="1" applyFill="1" applyAlignment="1">
      <alignment horizontal="left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20" fillId="2" borderId="0" xfId="0" applyFont="1" applyFill="1"/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 xr:uid="{00000000-0005-0000-0000-000001000000}"/>
    <cellStyle name="Обычный 2 2" xfId="5" xr:uid="{00000000-0005-0000-0000-000002000000}"/>
    <cellStyle name="Обычный 2_Бюджет 2015" xfId="1" xr:uid="{00000000-0005-0000-0000-000003000000}"/>
    <cellStyle name="Обычный_Бюджет 2014" xfId="2" xr:uid="{00000000-0005-0000-0000-000004000000}"/>
    <cellStyle name="Обычный_БЮДЖЕТ инвестиционной программы на октябрь 2010 - сентябрь 2012гг  2_Бюджет 2015" xfId="3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rgb="FF00B050"/>
  </sheetPr>
  <dimension ref="A1:AL48"/>
  <sheetViews>
    <sheetView tabSelected="1" topLeftCell="J14" zoomScale="86" zoomScaleNormal="86" workbookViewId="0">
      <selection activeCell="AA15" sqref="AA15:AB16"/>
    </sheetView>
  </sheetViews>
  <sheetFormatPr defaultRowHeight="15" x14ac:dyDescent="0.25"/>
  <cols>
    <col min="1" max="1" width="9" style="1" customWidth="1"/>
    <col min="2" max="2" width="7.28515625" style="1" customWidth="1"/>
    <col min="3" max="3" width="24.7109375" style="1" customWidth="1"/>
    <col min="4" max="4" width="8.140625" style="1" customWidth="1"/>
    <col min="5" max="5" width="5.85546875" style="1" customWidth="1"/>
    <col min="6" max="6" width="7.5703125" style="1" customWidth="1"/>
    <col min="7" max="7" width="8.5703125" style="1" customWidth="1"/>
    <col min="8" max="8" width="7.85546875" style="1" customWidth="1"/>
    <col min="9" max="9" width="11.140625" style="1" customWidth="1"/>
    <col min="10" max="11" width="8.7109375" style="1" customWidth="1"/>
    <col min="12" max="12" width="33" style="1" customWidth="1"/>
    <col min="13" max="13" width="9.85546875" style="1" customWidth="1"/>
    <col min="14" max="14" width="8.42578125" style="1" customWidth="1"/>
    <col min="15" max="15" width="9" style="1" customWidth="1"/>
    <col min="16" max="16" width="6.7109375" style="1" customWidth="1"/>
    <col min="17" max="17" width="9.28515625" style="1" customWidth="1"/>
    <col min="18" max="18" width="8.85546875" style="1" customWidth="1"/>
    <col min="19" max="19" width="9.140625" style="1" customWidth="1"/>
    <col min="20" max="22" width="9" style="1" customWidth="1"/>
    <col min="23" max="23" width="10.85546875" style="1" customWidth="1"/>
    <col min="24" max="24" width="9.42578125" style="1" customWidth="1"/>
    <col min="25" max="25" width="9.28515625" style="1" customWidth="1"/>
    <col min="26" max="28" width="9.5703125" style="1" customWidth="1"/>
    <col min="29" max="29" width="8.85546875" style="1" customWidth="1"/>
    <col min="30" max="30" width="8.28515625" style="1" customWidth="1"/>
    <col min="31" max="31" width="8.140625" style="1" customWidth="1"/>
    <col min="32" max="32" width="9.28515625" style="1" customWidth="1"/>
    <col min="33" max="33" width="9.5703125" style="1" customWidth="1"/>
    <col min="34" max="34" width="8.85546875" style="1" customWidth="1"/>
    <col min="35" max="35" width="8.140625" style="1" customWidth="1"/>
    <col min="36" max="36" width="8.5703125" style="1" customWidth="1"/>
    <col min="37" max="37" width="15.42578125" style="1" customWidth="1"/>
    <col min="38" max="38" width="14.42578125" style="1" customWidth="1"/>
    <col min="39" max="16384" width="9.140625" style="1"/>
  </cols>
  <sheetData>
    <row r="1" spans="1:38" ht="13.5" hidden="1" customHeight="1" x14ac:dyDescent="0.25">
      <c r="W1" s="93" t="s">
        <v>21</v>
      </c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</row>
    <row r="2" spans="1:38" ht="13.5" customHeight="1" x14ac:dyDescent="0.25"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94" t="s">
        <v>37</v>
      </c>
      <c r="AL2" s="95"/>
    </row>
    <row r="3" spans="1:38" ht="13.5" customHeight="1" x14ac:dyDescent="0.25">
      <c r="A3" s="24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96" t="s">
        <v>24</v>
      </c>
      <c r="AL3" s="96"/>
    </row>
    <row r="4" spans="1:38" x14ac:dyDescent="0.25"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96" t="s">
        <v>26</v>
      </c>
      <c r="AL4" s="96"/>
    </row>
    <row r="5" spans="1:38" x14ac:dyDescent="0.25"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96" t="s">
        <v>25</v>
      </c>
      <c r="AL5" s="96"/>
    </row>
    <row r="6" spans="1:38" x14ac:dyDescent="0.25">
      <c r="H6" s="1" t="s">
        <v>22</v>
      </c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96" t="s">
        <v>38</v>
      </c>
      <c r="AL6" s="96"/>
    </row>
    <row r="7" spans="1:38" x14ac:dyDescent="0.25"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</row>
    <row r="8" spans="1:38" ht="10.5" customHeight="1" x14ac:dyDescent="0.25"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x14ac:dyDescent="0.25">
      <c r="C9" s="24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</row>
    <row r="10" spans="1:38" x14ac:dyDescent="0.25">
      <c r="A10" s="92" t="s">
        <v>56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</row>
    <row r="11" spans="1:38" s="6" customFormat="1" ht="29.25" customHeight="1" x14ac:dyDescent="0.25">
      <c r="A11" s="92" t="s">
        <v>93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</row>
    <row r="12" spans="1:38" s="6" customFormat="1" ht="14.25" customHeight="1" x14ac:dyDescent="0.25">
      <c r="A12" s="79" t="s">
        <v>0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</row>
    <row r="13" spans="1:38" s="6" customFormat="1" ht="39.75" customHeight="1" x14ac:dyDescent="0.25">
      <c r="A13" s="80" t="s">
        <v>94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</row>
    <row r="14" spans="1:38" ht="50.25" customHeight="1" x14ac:dyDescent="0.25">
      <c r="A14" s="81" t="s">
        <v>1</v>
      </c>
      <c r="B14" s="81" t="s">
        <v>52</v>
      </c>
      <c r="C14" s="81"/>
      <c r="D14" s="81"/>
      <c r="E14" s="81"/>
      <c r="F14" s="81"/>
      <c r="G14" s="81"/>
      <c r="H14" s="81" t="s">
        <v>2</v>
      </c>
      <c r="I14" s="81" t="s">
        <v>54</v>
      </c>
      <c r="J14" s="81"/>
      <c r="K14" s="81"/>
      <c r="L14" s="81"/>
      <c r="M14" s="81" t="s">
        <v>55</v>
      </c>
      <c r="N14" s="81"/>
      <c r="O14" s="81"/>
      <c r="P14" s="81"/>
      <c r="Q14" s="84" t="s">
        <v>58</v>
      </c>
      <c r="R14" s="85"/>
      <c r="S14" s="85"/>
      <c r="T14" s="85"/>
      <c r="U14" s="85"/>
      <c r="V14" s="85"/>
      <c r="W14" s="85"/>
      <c r="X14" s="85"/>
      <c r="Y14" s="85"/>
      <c r="Z14" s="85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81" t="s">
        <v>61</v>
      </c>
      <c r="AL14" s="82" t="s">
        <v>62</v>
      </c>
    </row>
    <row r="15" spans="1:38" ht="67.5" customHeight="1" x14ac:dyDescent="0.25">
      <c r="A15" s="81"/>
      <c r="B15" s="81" t="s">
        <v>51</v>
      </c>
      <c r="C15" s="83" t="s">
        <v>3</v>
      </c>
      <c r="D15" s="81" t="s">
        <v>4</v>
      </c>
      <c r="E15" s="81" t="s">
        <v>5</v>
      </c>
      <c r="F15" s="81"/>
      <c r="G15" s="81" t="s">
        <v>53</v>
      </c>
      <c r="H15" s="81"/>
      <c r="I15" s="81" t="s">
        <v>6</v>
      </c>
      <c r="J15" s="81" t="s">
        <v>7</v>
      </c>
      <c r="K15" s="81" t="s">
        <v>8</v>
      </c>
      <c r="L15" s="81" t="s">
        <v>9</v>
      </c>
      <c r="M15" s="81" t="s">
        <v>10</v>
      </c>
      <c r="N15" s="81"/>
      <c r="O15" s="81" t="s">
        <v>11</v>
      </c>
      <c r="P15" s="81" t="s">
        <v>12</v>
      </c>
      <c r="Q15" s="87" t="s">
        <v>59</v>
      </c>
      <c r="R15" s="88"/>
      <c r="S15" s="87" t="s">
        <v>96</v>
      </c>
      <c r="T15" s="88"/>
      <c r="U15" s="112" t="s">
        <v>101</v>
      </c>
      <c r="V15" s="88"/>
      <c r="W15" s="86" t="s">
        <v>97</v>
      </c>
      <c r="X15" s="86"/>
      <c r="Y15" s="81" t="s">
        <v>60</v>
      </c>
      <c r="Z15" s="81"/>
      <c r="AA15" s="112" t="s">
        <v>98</v>
      </c>
      <c r="AB15" s="88"/>
      <c r="AC15" s="112" t="s">
        <v>100</v>
      </c>
      <c r="AD15" s="88"/>
      <c r="AE15" s="112" t="s">
        <v>102</v>
      </c>
      <c r="AF15" s="88"/>
      <c r="AG15" s="112" t="s">
        <v>103</v>
      </c>
      <c r="AH15" s="88"/>
      <c r="AI15" s="112" t="s">
        <v>99</v>
      </c>
      <c r="AJ15" s="88"/>
      <c r="AK15" s="81"/>
      <c r="AL15" s="82"/>
    </row>
    <row r="16" spans="1:38" ht="54" customHeight="1" x14ac:dyDescent="0.25">
      <c r="A16" s="81"/>
      <c r="B16" s="81"/>
      <c r="C16" s="83"/>
      <c r="D16" s="81"/>
      <c r="E16" s="81"/>
      <c r="F16" s="81"/>
      <c r="G16" s="81"/>
      <c r="H16" s="81"/>
      <c r="I16" s="81"/>
      <c r="J16" s="81"/>
      <c r="K16" s="81"/>
      <c r="L16" s="81"/>
      <c r="M16" s="81" t="s">
        <v>13</v>
      </c>
      <c r="N16" s="81" t="s">
        <v>57</v>
      </c>
      <c r="O16" s="81"/>
      <c r="P16" s="81"/>
      <c r="Q16" s="89"/>
      <c r="R16" s="90"/>
      <c r="S16" s="89"/>
      <c r="T16" s="90"/>
      <c r="U16" s="113"/>
      <c r="V16" s="90"/>
      <c r="W16" s="86"/>
      <c r="X16" s="86"/>
      <c r="Y16" s="81"/>
      <c r="Z16" s="81"/>
      <c r="AA16" s="113"/>
      <c r="AB16" s="90"/>
      <c r="AC16" s="113"/>
      <c r="AD16" s="90"/>
      <c r="AE16" s="113"/>
      <c r="AF16" s="90"/>
      <c r="AG16" s="113"/>
      <c r="AH16" s="90"/>
      <c r="AI16" s="113"/>
      <c r="AJ16" s="90"/>
      <c r="AK16" s="81"/>
      <c r="AL16" s="82"/>
    </row>
    <row r="17" spans="1:38" ht="42.75" customHeight="1" x14ac:dyDescent="0.25">
      <c r="A17" s="81"/>
      <c r="B17" s="81"/>
      <c r="C17" s="83"/>
      <c r="D17" s="81"/>
      <c r="E17" s="20" t="s">
        <v>14</v>
      </c>
      <c r="F17" s="20" t="s">
        <v>15</v>
      </c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20" t="s">
        <v>63</v>
      </c>
      <c r="R17" s="20" t="s">
        <v>64</v>
      </c>
      <c r="S17" s="21" t="s">
        <v>65</v>
      </c>
      <c r="T17" s="21" t="s">
        <v>66</v>
      </c>
      <c r="U17" s="20" t="s">
        <v>65</v>
      </c>
      <c r="V17" s="20" t="s">
        <v>67</v>
      </c>
      <c r="W17" s="21" t="s">
        <v>40</v>
      </c>
      <c r="X17" s="21" t="s">
        <v>39</v>
      </c>
      <c r="Y17" s="20" t="s">
        <v>65</v>
      </c>
      <c r="Z17" s="20" t="s">
        <v>67</v>
      </c>
      <c r="AA17" s="20" t="s">
        <v>65</v>
      </c>
      <c r="AB17" s="20" t="s">
        <v>67</v>
      </c>
      <c r="AC17" s="20" t="s">
        <v>65</v>
      </c>
      <c r="AD17" s="20" t="s">
        <v>67</v>
      </c>
      <c r="AE17" s="20" t="s">
        <v>65</v>
      </c>
      <c r="AF17" s="20" t="s">
        <v>67</v>
      </c>
      <c r="AG17" s="20" t="s">
        <v>65</v>
      </c>
      <c r="AH17" s="20" t="s">
        <v>67</v>
      </c>
      <c r="AI17" s="20" t="s">
        <v>65</v>
      </c>
      <c r="AJ17" s="20" t="s">
        <v>67</v>
      </c>
      <c r="AK17" s="81"/>
      <c r="AL17" s="82"/>
    </row>
    <row r="18" spans="1:38" x14ac:dyDescent="0.25">
      <c r="A18" s="20">
        <v>1</v>
      </c>
      <c r="B18" s="20">
        <v>2</v>
      </c>
      <c r="C18" s="20">
        <v>3</v>
      </c>
      <c r="D18" s="20">
        <v>4</v>
      </c>
      <c r="E18" s="20">
        <v>5</v>
      </c>
      <c r="F18" s="20">
        <v>6</v>
      </c>
      <c r="G18" s="20">
        <v>7</v>
      </c>
      <c r="H18" s="20">
        <v>8</v>
      </c>
      <c r="I18" s="20">
        <v>9</v>
      </c>
      <c r="J18" s="20">
        <v>10</v>
      </c>
      <c r="K18" s="20">
        <v>11</v>
      </c>
      <c r="L18" s="20">
        <v>12</v>
      </c>
      <c r="M18" s="20">
        <v>13</v>
      </c>
      <c r="N18" s="20">
        <v>14</v>
      </c>
      <c r="O18" s="20">
        <v>15</v>
      </c>
      <c r="P18" s="20">
        <v>16</v>
      </c>
      <c r="Q18" s="20">
        <v>17</v>
      </c>
      <c r="R18" s="20">
        <v>18</v>
      </c>
      <c r="S18" s="20">
        <v>19</v>
      </c>
      <c r="T18" s="20">
        <v>20</v>
      </c>
      <c r="U18" s="20">
        <v>21</v>
      </c>
      <c r="V18" s="20">
        <v>22</v>
      </c>
      <c r="W18" s="21">
        <v>23</v>
      </c>
      <c r="X18" s="21">
        <v>24</v>
      </c>
      <c r="Y18" s="20">
        <v>25</v>
      </c>
      <c r="Z18" s="20">
        <v>26</v>
      </c>
      <c r="AA18" s="20">
        <v>27</v>
      </c>
      <c r="AB18" s="20">
        <v>28</v>
      </c>
      <c r="AC18" s="20">
        <v>29</v>
      </c>
      <c r="AD18" s="20">
        <v>30</v>
      </c>
      <c r="AE18" s="20">
        <v>31</v>
      </c>
      <c r="AF18" s="20">
        <v>32</v>
      </c>
      <c r="AG18" s="20">
        <v>33</v>
      </c>
      <c r="AH18" s="20">
        <v>34</v>
      </c>
      <c r="AI18" s="20">
        <v>35</v>
      </c>
      <c r="AJ18" s="20">
        <v>35</v>
      </c>
      <c r="AK18" s="20">
        <v>37</v>
      </c>
      <c r="AL18" s="23">
        <v>38</v>
      </c>
    </row>
    <row r="19" spans="1:38" s="26" customFormat="1" ht="54" customHeight="1" x14ac:dyDescent="0.25">
      <c r="A19" s="31" t="s">
        <v>30</v>
      </c>
      <c r="B19" s="104" t="s">
        <v>33</v>
      </c>
      <c r="C19" s="43" t="s">
        <v>16</v>
      </c>
      <c r="D19" s="3" t="s">
        <v>17</v>
      </c>
      <c r="E19" s="38">
        <v>1.1100000000000001</v>
      </c>
      <c r="F19" s="38">
        <f>F20</f>
        <v>0.217</v>
      </c>
      <c r="G19" s="100"/>
      <c r="H19" s="48"/>
      <c r="I19" s="19">
        <f>I20+I28+I24</f>
        <v>908973</v>
      </c>
      <c r="J19" s="19">
        <f>J20</f>
        <v>136115</v>
      </c>
      <c r="K19" s="19">
        <f>J19-I19</f>
        <v>-772858</v>
      </c>
      <c r="L19" s="3"/>
      <c r="M19" s="108">
        <f>J19</f>
        <v>136115</v>
      </c>
      <c r="N19" s="102"/>
      <c r="O19" s="34"/>
      <c r="P19" s="34"/>
      <c r="Q19" s="73" t="s">
        <v>104</v>
      </c>
      <c r="R19" s="73" t="s">
        <v>105</v>
      </c>
      <c r="S19" s="76">
        <v>82.64</v>
      </c>
      <c r="T19" s="76">
        <v>82.64</v>
      </c>
      <c r="U19" s="76">
        <v>66.959999999999994</v>
      </c>
      <c r="V19" s="76">
        <v>66.959999999999994</v>
      </c>
      <c r="W19" s="70">
        <v>18.3</v>
      </c>
      <c r="X19" s="70">
        <v>15.54</v>
      </c>
      <c r="Y19" s="109">
        <v>187</v>
      </c>
      <c r="Z19" s="70">
        <v>78.2</v>
      </c>
      <c r="AA19" s="70">
        <v>117.7</v>
      </c>
      <c r="AB19" s="70">
        <v>83.5</v>
      </c>
      <c r="AC19" s="70">
        <v>31.2</v>
      </c>
      <c r="AD19" s="70">
        <v>31.86</v>
      </c>
      <c r="AE19" s="70">
        <v>13.2</v>
      </c>
      <c r="AF19" s="70">
        <v>13.2</v>
      </c>
      <c r="AG19" s="70">
        <v>58.64</v>
      </c>
      <c r="AH19" s="70">
        <v>56.57</v>
      </c>
      <c r="AI19" s="70">
        <v>217</v>
      </c>
      <c r="AJ19" s="70">
        <v>193</v>
      </c>
      <c r="AK19" s="70" t="s">
        <v>41</v>
      </c>
      <c r="AL19" s="70" t="s">
        <v>95</v>
      </c>
    </row>
    <row r="20" spans="1:38" s="26" customFormat="1" ht="64.5" customHeight="1" x14ac:dyDescent="0.25">
      <c r="A20" s="31" t="s">
        <v>43</v>
      </c>
      <c r="B20" s="105"/>
      <c r="C20" s="44" t="s">
        <v>71</v>
      </c>
      <c r="D20" s="41" t="s">
        <v>17</v>
      </c>
      <c r="E20" s="42">
        <v>0.47199999999999998</v>
      </c>
      <c r="F20" s="42">
        <f>F21</f>
        <v>0.217</v>
      </c>
      <c r="G20" s="100"/>
      <c r="H20" s="48"/>
      <c r="I20" s="19">
        <f>I21+I22+I23</f>
        <v>409377</v>
      </c>
      <c r="J20" s="19">
        <f>J21</f>
        <v>136115</v>
      </c>
      <c r="K20" s="19">
        <f>K21+K22+K23</f>
        <v>-273262</v>
      </c>
      <c r="L20" s="3"/>
      <c r="M20" s="108"/>
      <c r="N20" s="103"/>
      <c r="O20" s="35"/>
      <c r="P20" s="35"/>
      <c r="Q20" s="74"/>
      <c r="R20" s="74"/>
      <c r="S20" s="77"/>
      <c r="T20" s="77"/>
      <c r="U20" s="77"/>
      <c r="V20" s="77"/>
      <c r="W20" s="71"/>
      <c r="X20" s="71"/>
      <c r="Y20" s="110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</row>
    <row r="21" spans="1:38" s="26" customFormat="1" ht="69" customHeight="1" x14ac:dyDescent="0.25">
      <c r="A21" s="32" t="s">
        <v>44</v>
      </c>
      <c r="B21" s="105"/>
      <c r="C21" s="47" t="s">
        <v>68</v>
      </c>
      <c r="D21" s="41" t="s">
        <v>17</v>
      </c>
      <c r="E21" s="42">
        <v>0.47199999999999998</v>
      </c>
      <c r="F21" s="42">
        <v>0.217</v>
      </c>
      <c r="G21" s="100"/>
      <c r="H21" s="48"/>
      <c r="I21" s="4">
        <v>404653</v>
      </c>
      <c r="J21" s="4">
        <v>136115</v>
      </c>
      <c r="K21" s="4">
        <f>J21-I21</f>
        <v>-268538</v>
      </c>
      <c r="L21" s="65" t="s">
        <v>90</v>
      </c>
      <c r="M21" s="108"/>
      <c r="N21" s="103"/>
      <c r="O21" s="35"/>
      <c r="P21" s="35"/>
      <c r="Q21" s="74"/>
      <c r="R21" s="74"/>
      <c r="S21" s="77"/>
      <c r="T21" s="77"/>
      <c r="U21" s="77"/>
      <c r="V21" s="77"/>
      <c r="W21" s="71"/>
      <c r="X21" s="71"/>
      <c r="Y21" s="110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</row>
    <row r="22" spans="1:38" s="26" customFormat="1" ht="75" customHeight="1" x14ac:dyDescent="0.25">
      <c r="A22" s="32" t="s">
        <v>45</v>
      </c>
      <c r="B22" s="105"/>
      <c r="C22" s="47" t="s">
        <v>69</v>
      </c>
      <c r="D22" s="41" t="s">
        <v>20</v>
      </c>
      <c r="E22" s="45">
        <v>1</v>
      </c>
      <c r="F22" s="45">
        <v>0</v>
      </c>
      <c r="G22" s="100"/>
      <c r="H22" s="48"/>
      <c r="I22" s="4">
        <v>644</v>
      </c>
      <c r="J22" s="4">
        <v>0</v>
      </c>
      <c r="K22" s="4">
        <f>J22-I22</f>
        <v>-644</v>
      </c>
      <c r="L22" s="106"/>
      <c r="M22" s="108"/>
      <c r="N22" s="103"/>
      <c r="O22" s="35"/>
      <c r="P22" s="35"/>
      <c r="Q22" s="74"/>
      <c r="R22" s="74"/>
      <c r="S22" s="77"/>
      <c r="T22" s="77"/>
      <c r="U22" s="77"/>
      <c r="V22" s="77"/>
      <c r="W22" s="71"/>
      <c r="X22" s="71"/>
      <c r="Y22" s="110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</row>
    <row r="23" spans="1:38" s="26" customFormat="1" ht="78" customHeight="1" x14ac:dyDescent="0.25">
      <c r="A23" s="32" t="s">
        <v>46</v>
      </c>
      <c r="B23" s="105"/>
      <c r="C23" s="47" t="s">
        <v>70</v>
      </c>
      <c r="D23" s="41" t="s">
        <v>20</v>
      </c>
      <c r="E23" s="45">
        <v>1</v>
      </c>
      <c r="F23" s="45">
        <v>0</v>
      </c>
      <c r="G23" s="100"/>
      <c r="H23" s="48"/>
      <c r="I23" s="4">
        <v>4080</v>
      </c>
      <c r="J23" s="4">
        <v>0</v>
      </c>
      <c r="K23" s="4">
        <f>J23-I23</f>
        <v>-4080</v>
      </c>
      <c r="L23" s="107"/>
      <c r="M23" s="108"/>
      <c r="N23" s="103"/>
      <c r="O23" s="35"/>
      <c r="P23" s="35"/>
      <c r="Q23" s="74"/>
      <c r="R23" s="74"/>
      <c r="S23" s="77"/>
      <c r="T23" s="77"/>
      <c r="U23" s="77"/>
      <c r="V23" s="77"/>
      <c r="W23" s="71"/>
      <c r="X23" s="71"/>
      <c r="Y23" s="110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</row>
    <row r="24" spans="1:38" s="26" customFormat="1" ht="74.25" customHeight="1" x14ac:dyDescent="0.25">
      <c r="A24" s="32"/>
      <c r="B24" s="105"/>
      <c r="C24" s="44" t="s">
        <v>72</v>
      </c>
      <c r="D24" s="41" t="s">
        <v>17</v>
      </c>
      <c r="E24" s="42">
        <v>0.626</v>
      </c>
      <c r="F24" s="45">
        <v>0</v>
      </c>
      <c r="G24" s="100"/>
      <c r="H24" s="48"/>
      <c r="I24" s="19">
        <f>I25+I26+I27</f>
        <v>499596</v>
      </c>
      <c r="J24" s="19">
        <v>0</v>
      </c>
      <c r="K24" s="19">
        <f t="shared" ref="K24:K27" si="0">J24-I24</f>
        <v>-499596</v>
      </c>
      <c r="L24" s="55"/>
      <c r="M24" s="108"/>
      <c r="N24" s="103"/>
      <c r="O24" s="35"/>
      <c r="P24" s="35"/>
      <c r="Q24" s="74"/>
      <c r="R24" s="74"/>
      <c r="S24" s="77"/>
      <c r="T24" s="77"/>
      <c r="U24" s="77"/>
      <c r="V24" s="77"/>
      <c r="W24" s="71"/>
      <c r="X24" s="71"/>
      <c r="Y24" s="110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</row>
    <row r="25" spans="1:38" s="26" customFormat="1" ht="70.5" customHeight="1" x14ac:dyDescent="0.25">
      <c r="A25" s="32"/>
      <c r="B25" s="105"/>
      <c r="C25" s="47" t="s">
        <v>74</v>
      </c>
      <c r="D25" s="41" t="s">
        <v>17</v>
      </c>
      <c r="E25" s="42">
        <v>0.626</v>
      </c>
      <c r="F25" s="45">
        <v>0</v>
      </c>
      <c r="G25" s="100"/>
      <c r="H25" s="48"/>
      <c r="I25" s="4">
        <v>475271</v>
      </c>
      <c r="J25" s="4">
        <v>0</v>
      </c>
      <c r="K25" s="4">
        <f t="shared" si="0"/>
        <v>-475271</v>
      </c>
      <c r="L25" s="65" t="s">
        <v>42</v>
      </c>
      <c r="M25" s="108"/>
      <c r="N25" s="103"/>
      <c r="O25" s="35"/>
      <c r="P25" s="35"/>
      <c r="Q25" s="74"/>
      <c r="R25" s="74"/>
      <c r="S25" s="77"/>
      <c r="T25" s="77"/>
      <c r="U25" s="77"/>
      <c r="V25" s="77"/>
      <c r="W25" s="71"/>
      <c r="X25" s="71"/>
      <c r="Y25" s="110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</row>
    <row r="26" spans="1:38" s="26" customFormat="1" ht="81.75" customHeight="1" x14ac:dyDescent="0.25">
      <c r="A26" s="32"/>
      <c r="B26" s="105"/>
      <c r="C26" s="47" t="s">
        <v>73</v>
      </c>
      <c r="D26" s="41" t="s">
        <v>20</v>
      </c>
      <c r="E26" s="45">
        <v>1</v>
      </c>
      <c r="F26" s="45">
        <v>0</v>
      </c>
      <c r="G26" s="100"/>
      <c r="H26" s="48"/>
      <c r="I26" s="4">
        <v>6248.5</v>
      </c>
      <c r="J26" s="4">
        <v>0</v>
      </c>
      <c r="K26" s="4">
        <f t="shared" si="0"/>
        <v>-6248.5</v>
      </c>
      <c r="L26" s="66"/>
      <c r="M26" s="108"/>
      <c r="N26" s="103"/>
      <c r="O26" s="35"/>
      <c r="P26" s="35"/>
      <c r="Q26" s="74"/>
      <c r="R26" s="74"/>
      <c r="S26" s="77"/>
      <c r="T26" s="77"/>
      <c r="U26" s="77"/>
      <c r="V26" s="77"/>
      <c r="W26" s="71"/>
      <c r="X26" s="71"/>
      <c r="Y26" s="110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</row>
    <row r="27" spans="1:38" s="26" customFormat="1" ht="81.75" customHeight="1" x14ac:dyDescent="0.25">
      <c r="A27" s="32"/>
      <c r="B27" s="105"/>
      <c r="C27" s="47" t="s">
        <v>75</v>
      </c>
      <c r="D27" s="41" t="s">
        <v>20</v>
      </c>
      <c r="E27" s="45">
        <v>1</v>
      </c>
      <c r="F27" s="45">
        <v>0</v>
      </c>
      <c r="G27" s="100"/>
      <c r="H27" s="48"/>
      <c r="I27" s="4">
        <v>18076.5</v>
      </c>
      <c r="J27" s="4">
        <v>0</v>
      </c>
      <c r="K27" s="4">
        <f t="shared" si="0"/>
        <v>-18076.5</v>
      </c>
      <c r="L27" s="67"/>
      <c r="M27" s="108"/>
      <c r="N27" s="103"/>
      <c r="O27" s="35"/>
      <c r="P27" s="35"/>
      <c r="Q27" s="74"/>
      <c r="R27" s="74"/>
      <c r="S27" s="77"/>
      <c r="T27" s="77"/>
      <c r="U27" s="77"/>
      <c r="V27" s="77"/>
      <c r="W27" s="71"/>
      <c r="X27" s="71"/>
      <c r="Y27" s="110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</row>
    <row r="28" spans="1:38" s="26" customFormat="1" ht="54" customHeight="1" x14ac:dyDescent="0.25">
      <c r="A28" s="50" t="s">
        <v>31</v>
      </c>
      <c r="B28" s="105"/>
      <c r="C28" s="43" t="s">
        <v>78</v>
      </c>
      <c r="D28" s="41" t="s">
        <v>79</v>
      </c>
      <c r="E28" s="45">
        <v>2</v>
      </c>
      <c r="F28" s="42"/>
      <c r="G28" s="100"/>
      <c r="H28" s="48"/>
      <c r="I28" s="19">
        <f>I29+I30</f>
        <v>0</v>
      </c>
      <c r="J28" s="19">
        <f>J29+J30</f>
        <v>0</v>
      </c>
      <c r="K28" s="19">
        <f>K29+K30</f>
        <v>0</v>
      </c>
      <c r="L28" s="65" t="s">
        <v>91</v>
      </c>
      <c r="M28" s="108"/>
      <c r="N28" s="103"/>
      <c r="O28" s="35"/>
      <c r="P28" s="35"/>
      <c r="Q28" s="74"/>
      <c r="R28" s="74"/>
      <c r="S28" s="77"/>
      <c r="T28" s="77"/>
      <c r="U28" s="77"/>
      <c r="V28" s="77"/>
      <c r="W28" s="71"/>
      <c r="X28" s="71"/>
      <c r="Y28" s="110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</row>
    <row r="29" spans="1:38" s="26" customFormat="1" ht="54" customHeight="1" x14ac:dyDescent="0.25">
      <c r="A29" s="32" t="s">
        <v>35</v>
      </c>
      <c r="B29" s="105"/>
      <c r="C29" s="47" t="s">
        <v>76</v>
      </c>
      <c r="D29" s="59" t="s">
        <v>79</v>
      </c>
      <c r="E29" s="45">
        <v>1</v>
      </c>
      <c r="F29" s="45"/>
      <c r="G29" s="100"/>
      <c r="H29" s="48"/>
      <c r="I29" s="4">
        <v>0</v>
      </c>
      <c r="J29" s="4">
        <v>0</v>
      </c>
      <c r="K29" s="4">
        <f>J29-I29</f>
        <v>0</v>
      </c>
      <c r="L29" s="68"/>
      <c r="M29" s="108"/>
      <c r="N29" s="103"/>
      <c r="O29" s="35"/>
      <c r="P29" s="35"/>
      <c r="Q29" s="74"/>
      <c r="R29" s="74"/>
      <c r="S29" s="77"/>
      <c r="T29" s="77"/>
      <c r="U29" s="77"/>
      <c r="V29" s="77"/>
      <c r="W29" s="71"/>
      <c r="X29" s="71"/>
      <c r="Y29" s="110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</row>
    <row r="30" spans="1:38" s="26" customFormat="1" ht="54.75" customHeight="1" x14ac:dyDescent="0.25">
      <c r="A30" s="32" t="s">
        <v>36</v>
      </c>
      <c r="B30" s="105"/>
      <c r="C30" s="47" t="s">
        <v>77</v>
      </c>
      <c r="D30" s="59" t="s">
        <v>79</v>
      </c>
      <c r="E30" s="45">
        <v>1</v>
      </c>
      <c r="F30" s="45"/>
      <c r="G30" s="100"/>
      <c r="H30" s="48"/>
      <c r="I30" s="4">
        <v>0</v>
      </c>
      <c r="J30" s="4">
        <v>0</v>
      </c>
      <c r="K30" s="4">
        <f>J30-I30</f>
        <v>0</v>
      </c>
      <c r="L30" s="69"/>
      <c r="M30" s="108"/>
      <c r="N30" s="103"/>
      <c r="O30" s="35"/>
      <c r="P30" s="35"/>
      <c r="Q30" s="74"/>
      <c r="R30" s="74"/>
      <c r="S30" s="77"/>
      <c r="T30" s="77"/>
      <c r="U30" s="77"/>
      <c r="V30" s="77"/>
      <c r="W30" s="71"/>
      <c r="X30" s="71"/>
      <c r="Y30" s="110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</row>
    <row r="31" spans="1:38" ht="66" customHeight="1" x14ac:dyDescent="0.25">
      <c r="A31" s="50" t="s">
        <v>32</v>
      </c>
      <c r="B31" s="105"/>
      <c r="C31" s="30" t="s">
        <v>80</v>
      </c>
      <c r="D31" s="41" t="s">
        <v>79</v>
      </c>
      <c r="E31" s="60">
        <v>2</v>
      </c>
      <c r="F31" s="51"/>
      <c r="G31" s="100"/>
      <c r="H31" s="48"/>
      <c r="I31" s="19">
        <v>0</v>
      </c>
      <c r="J31" s="19">
        <f>J32+J33+J34</f>
        <v>0</v>
      </c>
      <c r="K31" s="19">
        <f t="shared" ref="K31:K37" si="1">J31-I31</f>
        <v>0</v>
      </c>
      <c r="L31" s="28"/>
      <c r="M31" s="108"/>
      <c r="N31" s="103"/>
      <c r="O31" s="35"/>
      <c r="P31" s="35"/>
      <c r="Q31" s="74"/>
      <c r="R31" s="74"/>
      <c r="S31" s="77"/>
      <c r="T31" s="77"/>
      <c r="U31" s="77"/>
      <c r="V31" s="77"/>
      <c r="W31" s="71"/>
      <c r="X31" s="71"/>
      <c r="Y31" s="110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</row>
    <row r="32" spans="1:38" ht="68.25" customHeight="1" x14ac:dyDescent="0.25">
      <c r="A32" s="32" t="s">
        <v>47</v>
      </c>
      <c r="B32" s="105"/>
      <c r="C32" s="47" t="s">
        <v>81</v>
      </c>
      <c r="D32" s="59" t="s">
        <v>79</v>
      </c>
      <c r="E32" s="61">
        <v>1</v>
      </c>
      <c r="F32" s="37"/>
      <c r="G32" s="100"/>
      <c r="H32" s="48"/>
      <c r="I32" s="4">
        <v>0</v>
      </c>
      <c r="J32" s="4">
        <v>0</v>
      </c>
      <c r="K32" s="4">
        <f t="shared" si="1"/>
        <v>0</v>
      </c>
      <c r="L32" s="65" t="s">
        <v>92</v>
      </c>
      <c r="M32" s="108"/>
      <c r="N32" s="103"/>
      <c r="O32" s="35"/>
      <c r="P32" s="35"/>
      <c r="Q32" s="74"/>
      <c r="R32" s="74"/>
      <c r="S32" s="77"/>
      <c r="T32" s="77"/>
      <c r="U32" s="77"/>
      <c r="V32" s="77"/>
      <c r="W32" s="71"/>
      <c r="X32" s="71"/>
      <c r="Y32" s="110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</row>
    <row r="33" spans="1:38" ht="69" customHeight="1" x14ac:dyDescent="0.25">
      <c r="A33" s="49" t="s">
        <v>48</v>
      </c>
      <c r="B33" s="105"/>
      <c r="C33" s="47" t="s">
        <v>82</v>
      </c>
      <c r="D33" s="59" t="s">
        <v>79</v>
      </c>
      <c r="E33" s="13">
        <v>1</v>
      </c>
      <c r="F33" s="13"/>
      <c r="G33" s="100"/>
      <c r="H33" s="48"/>
      <c r="I33" s="4">
        <v>0</v>
      </c>
      <c r="J33" s="4">
        <v>0</v>
      </c>
      <c r="K33" s="4">
        <f t="shared" si="1"/>
        <v>0</v>
      </c>
      <c r="L33" s="67"/>
      <c r="M33" s="108"/>
      <c r="N33" s="103"/>
      <c r="O33" s="35"/>
      <c r="P33" s="35"/>
      <c r="Q33" s="74"/>
      <c r="R33" s="74"/>
      <c r="S33" s="77"/>
      <c r="T33" s="77"/>
      <c r="U33" s="77"/>
      <c r="V33" s="77"/>
      <c r="W33" s="71"/>
      <c r="X33" s="71"/>
      <c r="Y33" s="110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</row>
    <row r="34" spans="1:38" ht="51.75" customHeight="1" x14ac:dyDescent="0.25">
      <c r="A34" s="50" t="s">
        <v>84</v>
      </c>
      <c r="B34" s="105"/>
      <c r="C34" s="30" t="s">
        <v>83</v>
      </c>
      <c r="D34" s="41" t="s">
        <v>79</v>
      </c>
      <c r="E34" s="29">
        <v>2</v>
      </c>
      <c r="F34" s="13"/>
      <c r="G34" s="100"/>
      <c r="H34" s="48"/>
      <c r="I34" s="19">
        <v>0</v>
      </c>
      <c r="J34" s="19">
        <v>0</v>
      </c>
      <c r="K34" s="19">
        <f t="shared" si="1"/>
        <v>0</v>
      </c>
      <c r="L34" s="63"/>
      <c r="M34" s="108"/>
      <c r="N34" s="103"/>
      <c r="O34" s="35"/>
      <c r="P34" s="35"/>
      <c r="Q34" s="74"/>
      <c r="R34" s="74"/>
      <c r="S34" s="77"/>
      <c r="T34" s="77"/>
      <c r="U34" s="77"/>
      <c r="V34" s="77"/>
      <c r="W34" s="71"/>
      <c r="X34" s="71"/>
      <c r="Y34" s="110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</row>
    <row r="35" spans="1:38" ht="58.5" customHeight="1" x14ac:dyDescent="0.25">
      <c r="A35" s="32" t="s">
        <v>85</v>
      </c>
      <c r="B35" s="54"/>
      <c r="C35" s="46" t="s">
        <v>87</v>
      </c>
      <c r="D35" s="59" t="s">
        <v>79</v>
      </c>
      <c r="E35" s="13">
        <v>1</v>
      </c>
      <c r="F35" s="13"/>
      <c r="G35" s="52"/>
      <c r="H35" s="48"/>
      <c r="I35" s="4">
        <v>0</v>
      </c>
      <c r="J35" s="4">
        <v>0</v>
      </c>
      <c r="K35" s="4">
        <f t="shared" si="1"/>
        <v>0</v>
      </c>
      <c r="L35" s="65" t="s">
        <v>92</v>
      </c>
      <c r="M35" s="108"/>
      <c r="N35" s="53"/>
      <c r="O35" s="35"/>
      <c r="P35" s="35"/>
      <c r="Q35" s="74"/>
      <c r="R35" s="74"/>
      <c r="S35" s="77"/>
      <c r="T35" s="77"/>
      <c r="U35" s="77"/>
      <c r="V35" s="77"/>
      <c r="W35" s="71"/>
      <c r="X35" s="71"/>
      <c r="Y35" s="110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</row>
    <row r="36" spans="1:38" ht="57" customHeight="1" x14ac:dyDescent="0.25">
      <c r="A36" s="32" t="s">
        <v>86</v>
      </c>
      <c r="B36" s="54"/>
      <c r="C36" s="62" t="s">
        <v>88</v>
      </c>
      <c r="D36" s="59" t="s">
        <v>79</v>
      </c>
      <c r="E36" s="13">
        <v>1</v>
      </c>
      <c r="F36" s="13"/>
      <c r="G36" s="52"/>
      <c r="H36" s="48"/>
      <c r="I36" s="4">
        <v>0</v>
      </c>
      <c r="J36" s="4">
        <v>0</v>
      </c>
      <c r="K36" s="4">
        <f t="shared" si="1"/>
        <v>0</v>
      </c>
      <c r="L36" s="67"/>
      <c r="M36" s="108"/>
      <c r="N36" s="53"/>
      <c r="O36" s="35"/>
      <c r="P36" s="35"/>
      <c r="Q36" s="74"/>
      <c r="R36" s="74"/>
      <c r="S36" s="77"/>
      <c r="T36" s="77"/>
      <c r="U36" s="77"/>
      <c r="V36" s="77"/>
      <c r="W36" s="71"/>
      <c r="X36" s="71"/>
      <c r="Y36" s="110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</row>
    <row r="37" spans="1:38" ht="19.5" customHeight="1" x14ac:dyDescent="0.25">
      <c r="A37" s="33"/>
      <c r="B37" s="39"/>
      <c r="C37" s="30" t="s">
        <v>89</v>
      </c>
      <c r="D37" s="2"/>
      <c r="E37" s="17"/>
      <c r="F37" s="17"/>
      <c r="G37" s="39"/>
      <c r="H37" s="40"/>
      <c r="I37" s="19">
        <f>I20+I28+I24+I31+I34</f>
        <v>908973</v>
      </c>
      <c r="J37" s="19">
        <f>J19</f>
        <v>136115</v>
      </c>
      <c r="K37" s="19">
        <f t="shared" si="1"/>
        <v>-772858</v>
      </c>
      <c r="L37" s="28"/>
      <c r="M37" s="108"/>
      <c r="N37" s="36"/>
      <c r="O37" s="58"/>
      <c r="P37" s="58"/>
      <c r="Q37" s="75"/>
      <c r="R37" s="75"/>
      <c r="S37" s="78"/>
      <c r="T37" s="78"/>
      <c r="U37" s="78"/>
      <c r="V37" s="78"/>
      <c r="W37" s="72"/>
      <c r="X37" s="72"/>
      <c r="Y37" s="111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</row>
    <row r="38" spans="1:38" ht="18.75" customHeight="1" x14ac:dyDescent="0.25">
      <c r="A38" s="7"/>
      <c r="B38" s="7"/>
      <c r="C38" s="8"/>
      <c r="D38" s="9"/>
      <c r="E38" s="9"/>
      <c r="F38" s="9"/>
      <c r="G38" s="9"/>
      <c r="H38" s="9"/>
      <c r="I38" s="10"/>
      <c r="J38" s="10"/>
      <c r="K38" s="10"/>
      <c r="L38" s="9"/>
      <c r="M38" s="57"/>
      <c r="N38" s="10"/>
      <c r="O38" s="10"/>
      <c r="P38" s="10"/>
      <c r="Q38" s="9"/>
      <c r="R38" s="9"/>
      <c r="S38" s="9"/>
      <c r="T38" s="9"/>
      <c r="U38" s="9"/>
      <c r="V38" s="9"/>
      <c r="W38" s="11"/>
      <c r="X38" s="11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12"/>
    </row>
    <row r="39" spans="1:38" ht="15" customHeight="1" x14ac:dyDescent="0.25">
      <c r="A39" s="7"/>
      <c r="B39" s="7"/>
      <c r="C39" s="8"/>
      <c r="D39" s="9"/>
      <c r="E39" s="9"/>
      <c r="F39" s="9"/>
      <c r="G39" s="9"/>
      <c r="H39" s="9"/>
      <c r="I39" s="10"/>
      <c r="J39" s="10"/>
      <c r="K39" s="10"/>
      <c r="L39" s="9"/>
      <c r="M39" s="10"/>
      <c r="N39" s="10"/>
      <c r="O39" s="10"/>
      <c r="P39" s="10"/>
      <c r="Q39" s="9"/>
      <c r="R39" s="9"/>
      <c r="S39" s="9"/>
      <c r="T39" s="9"/>
      <c r="U39" s="9"/>
      <c r="V39" s="9"/>
      <c r="W39" s="11"/>
      <c r="X39" s="11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12"/>
    </row>
    <row r="40" spans="1:38" ht="13.5" hidden="1" customHeight="1" x14ac:dyDescent="0.25">
      <c r="A40" s="97" t="s">
        <v>18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</row>
    <row r="41" spans="1:38" ht="15.75" hidden="1" customHeight="1" x14ac:dyDescent="0.25">
      <c r="A41" s="98" t="s">
        <v>27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</row>
    <row r="42" spans="1:38" ht="15.75" hidden="1" customHeight="1" x14ac:dyDescent="0.25">
      <c r="A42" s="98" t="s">
        <v>23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</row>
    <row r="43" spans="1:38" s="15" customFormat="1" ht="42.75" hidden="1" customHeight="1" x14ac:dyDescent="0.25">
      <c r="A43" s="97" t="s">
        <v>34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</row>
    <row r="44" spans="1:38" s="15" customFormat="1" ht="15" hidden="1" customHeight="1" x14ac:dyDescent="0.25">
      <c r="A44" s="98" t="s">
        <v>19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</row>
    <row r="45" spans="1:38" ht="15" hidden="1" customHeight="1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</row>
    <row r="46" spans="1:38" ht="15.75" hidden="1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38" ht="15.75" hidden="1" customHeight="1" x14ac:dyDescent="0.25">
      <c r="A47" s="27" t="s">
        <v>28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 t="s">
        <v>29</v>
      </c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</row>
    <row r="48" spans="1:38" s="56" customFormat="1" x14ac:dyDescent="0.25">
      <c r="C48" s="56" t="s">
        <v>49</v>
      </c>
      <c r="Y48" s="56" t="s">
        <v>22</v>
      </c>
      <c r="Z48" s="56" t="s">
        <v>50</v>
      </c>
    </row>
  </sheetData>
  <mergeCells count="80">
    <mergeCell ref="AG15:AH16"/>
    <mergeCell ref="AI15:AJ16"/>
    <mergeCell ref="U19:U37"/>
    <mergeCell ref="V19:V37"/>
    <mergeCell ref="AA19:AA37"/>
    <mergeCell ref="AB19:AB37"/>
    <mergeCell ref="AC19:AC37"/>
    <mergeCell ref="AD19:AD37"/>
    <mergeCell ref="AE19:AE37"/>
    <mergeCell ref="AF19:AF37"/>
    <mergeCell ref="AG19:AG37"/>
    <mergeCell ref="AH19:AH37"/>
    <mergeCell ref="AI19:AI37"/>
    <mergeCell ref="AJ19:AJ37"/>
    <mergeCell ref="U15:V16"/>
    <mergeCell ref="AA15:AB16"/>
    <mergeCell ref="AC15:AD16"/>
    <mergeCell ref="AE15:AF16"/>
    <mergeCell ref="A43:AL43"/>
    <mergeCell ref="A44:AL44"/>
    <mergeCell ref="A40:N40"/>
    <mergeCell ref="G19:G34"/>
    <mergeCell ref="A42:AL42"/>
    <mergeCell ref="A41:S41"/>
    <mergeCell ref="N19:N34"/>
    <mergeCell ref="B19:B34"/>
    <mergeCell ref="L21:L23"/>
    <mergeCell ref="M19:M37"/>
    <mergeCell ref="X19:X37"/>
    <mergeCell ref="Y19:Y37"/>
    <mergeCell ref="Z19:Z37"/>
    <mergeCell ref="AK19:AK37"/>
    <mergeCell ref="L32:L33"/>
    <mergeCell ref="L35:L36"/>
    <mergeCell ref="W1:AL1"/>
    <mergeCell ref="AK2:AL2"/>
    <mergeCell ref="AK6:AL6"/>
    <mergeCell ref="AK3:AL3"/>
    <mergeCell ref="AK4:AL4"/>
    <mergeCell ref="AK5:AL5"/>
    <mergeCell ref="W7:AL7"/>
    <mergeCell ref="J15:J17"/>
    <mergeCell ref="H14:H17"/>
    <mergeCell ref="I14:L14"/>
    <mergeCell ref="M14:P14"/>
    <mergeCell ref="K15:K17"/>
    <mergeCell ref="L15:L17"/>
    <mergeCell ref="O15:O17"/>
    <mergeCell ref="M15:N15"/>
    <mergeCell ref="M16:M17"/>
    <mergeCell ref="N16:N17"/>
    <mergeCell ref="P15:P17"/>
    <mergeCell ref="W9:AL9"/>
    <mergeCell ref="A10:AL10"/>
    <mergeCell ref="Y15:Z16"/>
    <mergeCell ref="A11:AL11"/>
    <mergeCell ref="A12:AL12"/>
    <mergeCell ref="A13:AL13"/>
    <mergeCell ref="AK14:AK17"/>
    <mergeCell ref="AL14:AL17"/>
    <mergeCell ref="B15:B17"/>
    <mergeCell ref="C15:C17"/>
    <mergeCell ref="D15:D17"/>
    <mergeCell ref="E15:F16"/>
    <mergeCell ref="G15:G17"/>
    <mergeCell ref="I15:I17"/>
    <mergeCell ref="Q14:Z14"/>
    <mergeCell ref="W15:X16"/>
    <mergeCell ref="Q15:R16"/>
    <mergeCell ref="S15:T16"/>
    <mergeCell ref="A14:A17"/>
    <mergeCell ref="B14:G14"/>
    <mergeCell ref="L25:L27"/>
    <mergeCell ref="L28:L30"/>
    <mergeCell ref="AL19:AL37"/>
    <mergeCell ref="Q19:Q37"/>
    <mergeCell ref="R19:R37"/>
    <mergeCell ref="S19:S37"/>
    <mergeCell ref="T19:T37"/>
    <mergeCell ref="W19:W37"/>
  </mergeCells>
  <pageMargins left="0" right="0" top="0" bottom="0" header="0.31496062992125984" footer="0.31496062992125984"/>
  <pageSetup paperSize="8" scale="6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мероп-ий за 1 полуг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2025-07-22T12:58:35Z</dcterms:modified>
</cp:coreProperties>
</file>