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romova\Desktop\Для публикации\"/>
    </mc:Choice>
  </mc:AlternateContent>
  <xr:revisionPtr revIDLastSave="0" documentId="13_ncr:1_{10D94A69-E36B-4570-862B-EDC66BCCC350}" xr6:coauthVersionLast="45" xr6:coauthVersionMax="45" xr10:uidLastSave="{00000000-0000-0000-0000-000000000000}"/>
  <bookViews>
    <workbookView xWindow="-120" yWindow="-120" windowWidth="29040" windowHeight="15840" xr2:uid="{4156E101-5957-47B8-9C83-CA7670B02AEB}"/>
  </bookViews>
  <sheets>
    <sheet name="2 полугодие 2022 г." sheetId="1" r:id="rId1"/>
  </sheets>
  <definedNames>
    <definedName name="_xlnm.Print_Area" localSheetId="0">'2 полугодие 2022 г.'!$A$1:$T$38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P22" i="1"/>
  <c r="P34" i="1" s="1"/>
  <c r="J34" i="1" l="1"/>
  <c r="S33" i="1" l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34" i="1" l="1"/>
</calcChain>
</file>

<file path=xl/sharedStrings.xml><?xml version="1.0" encoding="utf-8"?>
<sst xmlns="http://schemas.openxmlformats.org/spreadsheetml/2006/main" count="255" uniqueCount="85">
  <si>
    <t xml:space="preserve">Приложение 15     </t>
  </si>
  <si>
    <t xml:space="preserve">к Правилам ценообразования    </t>
  </si>
  <si>
    <t>на общественно значимых рынках</t>
  </si>
  <si>
    <t>Форма     </t>
  </si>
  <si>
    <t>Полугодовая информация</t>
  </si>
  <si>
    <t xml:space="preserve">ТОО "Севказэнергосбыт" БИН 981140000147 об исполнении </t>
  </si>
  <si>
    <t>(наименование, БИН/ИИН субъекта общественно значимого рынка)</t>
  </si>
  <si>
    <t>либо неисполнении инвестиционной программы</t>
  </si>
  <si>
    <t>(проекта), учтенной в предельной цене</t>
  </si>
  <si>
    <t>продажа электроэнергии потребителю (код ОКЭД 35140)</t>
  </si>
  <si>
    <t>(вид деятельности по ОКЭД)</t>
  </si>
  <si>
    <t>     (полугодие)</t>
  </si>
  <si>
    <t>(без НДС)</t>
  </si>
  <si>
    <t xml:space="preserve">№ </t>
  </si>
  <si>
    <t>Наименование показателей инвестиционной программы (проекта) (с указанием периода действия)</t>
  </si>
  <si>
    <t>Кем утверждена (дата, номер приказа)</t>
  </si>
  <si>
    <t>Наименование мероприятия</t>
  </si>
  <si>
    <t>годы реализации мероприятий                                 (с 01.01.2022г по 31.12.2022г)</t>
  </si>
  <si>
    <t>Плановые параметры (показатели) мероприятия, объекта инвестиционной программы, учтенной в предельной цене</t>
  </si>
  <si>
    <t xml:space="preserve">Исполнение, фактические параметры (показатели) мероприятия, объекта инвестиционной программы, учтенной в предельной цене (ежеквартально, с нарастающим итогом) </t>
  </si>
  <si>
    <t>Отклонение</t>
  </si>
  <si>
    <t>Причины отклонения</t>
  </si>
  <si>
    <t>1                              полугодие</t>
  </si>
  <si>
    <t>2                              полугодие</t>
  </si>
  <si>
    <t>Ед. изм</t>
  </si>
  <si>
    <t>Технические параметры</t>
  </si>
  <si>
    <t>Сумма инвестиций</t>
  </si>
  <si>
    <t>Источник инвестиций</t>
  </si>
  <si>
    <t>Ед.             изм</t>
  </si>
  <si>
    <t>с начала года</t>
  </si>
  <si>
    <t>Приобретение принтера</t>
  </si>
  <si>
    <t xml:space="preserve"> -</t>
  </si>
  <si>
    <t>декабрь</t>
  </si>
  <si>
    <t>шт</t>
  </si>
  <si>
    <t>тыс.тг</t>
  </si>
  <si>
    <t>собственные средства</t>
  </si>
  <si>
    <t>Приобретение компьютера</t>
  </si>
  <si>
    <t>Мебель:</t>
  </si>
  <si>
    <t>Приобретение мебели</t>
  </si>
  <si>
    <t>Стул</t>
  </si>
  <si>
    <t>Тумба</t>
  </si>
  <si>
    <t>Лицензии</t>
  </si>
  <si>
    <t>май</t>
  </si>
  <si>
    <t>сумма</t>
  </si>
  <si>
    <t>В связи  с изменением стоимости</t>
  </si>
  <si>
    <t>Приобретение коммутатора</t>
  </si>
  <si>
    <t>Модернизация систем видеонаблюдения в сервис центрах ТОО «Севказэнергосбыт»(цифровые)</t>
  </si>
  <si>
    <t>Модернизация систем</t>
  </si>
  <si>
    <t>услуга</t>
  </si>
  <si>
    <t>Приобретение источника питания</t>
  </si>
  <si>
    <t>Приобретение механизама</t>
  </si>
  <si>
    <t>Итого:</t>
  </si>
  <si>
    <t xml:space="preserve">Генеральный директор </t>
  </si>
  <si>
    <t>М.К.Сагандыков</t>
  </si>
  <si>
    <t>август</t>
  </si>
  <si>
    <t>11 шт. Компьютеров в комплекте: HP Prodesk G6 (7EL67EA) Intel Core i3, 9100, DDR4 8Gb, SSD 256 Gb Windows 10 Pro, клавиатура, мышь, монитор HP Z24n G2</t>
  </si>
  <si>
    <t>12 шт.  Стульев</t>
  </si>
  <si>
    <t>5 шт. тумб</t>
  </si>
  <si>
    <t>ноябрь</t>
  </si>
  <si>
    <t>сентябрь</t>
  </si>
  <si>
    <t>Принтер HP LaserJet Pro M404dn</t>
  </si>
  <si>
    <t>МФУ   Canon i-Sensys MF443dw</t>
  </si>
  <si>
    <t>Компьютер в комплекте: HP Prodesk  G6  (7EL67EA)Intel Core i3, 9100, DDR4 8Gb, SSD 256 Gb Windows 10 Pro, клавиатура, мышь, монитор HP Z24n G2</t>
  </si>
  <si>
    <t xml:space="preserve">Стеллаж </t>
  </si>
  <si>
    <t>Стол  письменный</t>
  </si>
  <si>
    <t>Кресло</t>
  </si>
  <si>
    <t>Лицензии Microsoft Visio Standart, , Microsoft Office, Kaspersky EndPoint Security for Business-Select. 2500-4999 Node 1 year Renewal License</t>
  </si>
  <si>
    <t xml:space="preserve"> Коммутатор EX-3400-48T-AFI EX3400 48-port 10/100/1000BASE-T</t>
  </si>
  <si>
    <t>Компьютер моноблок Lenovo</t>
  </si>
  <si>
    <t xml:space="preserve">Источник бесперебойного питания IPPON Smart Winner 3000 </t>
  </si>
  <si>
    <t xml:space="preserve">Комплект автоматики для распашных ворот </t>
  </si>
  <si>
    <t>комплект</t>
  </si>
  <si>
    <t xml:space="preserve">1 шт.Комплект автоматики для распашных ворот </t>
  </si>
  <si>
    <t>1 шт. Источник бесперебойного питания IPPON Smart Winner 3000</t>
  </si>
  <si>
    <t>1 шт. Компьютер моноблок Lenovo</t>
  </si>
  <si>
    <t xml:space="preserve">10 шт. кресел </t>
  </si>
  <si>
    <t>3 шт. Столов  письменных</t>
  </si>
  <si>
    <t>3 шт. Столов письменных</t>
  </si>
  <si>
    <t>3 шт. Стеллажей</t>
  </si>
  <si>
    <t>15 шт. МФУ   Canon i-Sensys MF443dw</t>
  </si>
  <si>
    <t>2 шт.  Коммутаторов EX-3400-48T-AFI EX3400 48-port 10/100/1000BASE-T</t>
  </si>
  <si>
    <t>12 шт. Принтеров HP LaserJet Pro M404dn</t>
  </si>
  <si>
    <r>
      <t xml:space="preserve">      за 2 </t>
    </r>
    <r>
      <rPr>
        <u/>
        <sz val="20"/>
        <rFont val="Times New Roman"/>
        <family val="1"/>
        <charset val="204"/>
      </rPr>
      <t>полугодие</t>
    </r>
    <r>
      <rPr>
        <sz val="20"/>
        <rFont val="Times New Roman"/>
        <family val="1"/>
        <charset val="204"/>
      </rPr>
      <t xml:space="preserve"> 2022 года</t>
    </r>
  </si>
  <si>
    <t>Инвестиционная программа утверждена совместным приказом    РГУ "Департамент Комитета  по регулированию естественных монополий и защите  конкуренции Министерства национальной экономики по СКО" от 04.01.2023г. №1-ОД и Управлением энергетики и жилищно-коммунального хозяйства акимата СКО от 06.01.2023г №03-ОД.</t>
  </si>
  <si>
    <t>Направлено обращение в ДКРЕМ о переносе срока исполнения мероприятия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</si>
</sst>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 applyAlignment="1"/>
    <xf numFmtId="0" fontId="2" fillId="0" borderId="0" xfId="0" applyFont="1" applyFill="1"/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10" fillId="2" borderId="6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3" borderId="0" xfId="1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/>
    <xf numFmtId="0" fontId="4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1" fillId="0" borderId="0" xfId="0" applyFont="1"/>
    <xf numFmtId="0" fontId="12" fillId="0" borderId="0" xfId="0" applyFont="1"/>
    <xf numFmtId="1" fontId="12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3" fontId="12" fillId="0" borderId="0" xfId="0" applyNumberFormat="1" applyFont="1"/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Fill="1"/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0" xfId="0" applyFont="1"/>
    <xf numFmtId="0" fontId="4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22" fillId="3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 xr:uid="{20C91F70-BDA1-4F93-9886-08746C5F3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FB43-5EBB-4C06-A5A8-B80DEBE5E89A}">
  <sheetPr>
    <tabColor rgb="FFFFC000"/>
  </sheetPr>
  <dimension ref="A1:V41"/>
  <sheetViews>
    <sheetView tabSelected="1" view="pageBreakPreview" zoomScale="40" zoomScaleNormal="75" zoomScaleSheetLayoutView="40" workbookViewId="0">
      <selection activeCell="T32" sqref="T32"/>
    </sheetView>
  </sheetViews>
  <sheetFormatPr defaultRowHeight="15" outlineLevelCol="1" x14ac:dyDescent="0.25"/>
  <cols>
    <col min="1" max="1" width="10.42578125" customWidth="1"/>
    <col min="2" max="2" width="73.42578125" customWidth="1"/>
    <col min="3" max="3" width="54.28515625" customWidth="1" outlineLevel="1"/>
    <col min="4" max="4" width="56.28515625" customWidth="1" outlineLevel="1"/>
    <col min="5" max="5" width="22.42578125" customWidth="1" outlineLevel="1"/>
    <col min="6" max="6" width="23.7109375" customWidth="1" outlineLevel="1"/>
    <col min="7" max="7" width="20.42578125" customWidth="1" outlineLevel="1"/>
    <col min="8" max="8" width="55.28515625" style="45" customWidth="1" outlineLevel="1"/>
    <col min="9" max="9" width="14.5703125" customWidth="1" outlineLevel="1"/>
    <col min="10" max="10" width="24.42578125" style="45" customWidth="1" outlineLevel="1"/>
    <col min="11" max="11" width="13.42578125" customWidth="1" outlineLevel="1"/>
    <col min="12" max="12" width="27" customWidth="1" outlineLevel="1"/>
    <col min="13" max="13" width="17.85546875" customWidth="1"/>
    <col min="14" max="14" width="58.28515625" customWidth="1"/>
    <col min="15" max="15" width="14.85546875" customWidth="1"/>
    <col min="16" max="16" width="24" customWidth="1"/>
    <col min="17" max="17" width="12.85546875" customWidth="1"/>
    <col min="18" max="18" width="26.28515625" customWidth="1"/>
    <col min="19" max="19" width="22.85546875" customWidth="1"/>
    <col min="20" max="20" width="80.28515625" customWidth="1"/>
  </cols>
  <sheetData>
    <row r="1" spans="1:22" ht="26.25" x14ac:dyDescent="0.25">
      <c r="A1" s="1"/>
      <c r="B1" s="1"/>
      <c r="C1" s="1"/>
      <c r="D1" s="1"/>
      <c r="E1" s="1"/>
      <c r="F1" s="1"/>
      <c r="G1" s="1"/>
      <c r="H1" s="47"/>
      <c r="M1" s="1"/>
      <c r="N1" s="1"/>
      <c r="O1" s="1"/>
      <c r="P1" s="1"/>
      <c r="Q1" s="1"/>
      <c r="R1" s="1"/>
      <c r="S1" s="68" t="s">
        <v>0</v>
      </c>
      <c r="T1" s="68"/>
      <c r="U1" s="68"/>
      <c r="V1" s="68"/>
    </row>
    <row r="2" spans="1:22" ht="26.25" x14ac:dyDescent="0.25">
      <c r="A2" s="1"/>
      <c r="B2" s="1"/>
      <c r="C2" s="1"/>
      <c r="D2" s="1"/>
      <c r="E2" s="1"/>
      <c r="F2" s="1"/>
      <c r="G2" s="1"/>
      <c r="H2" s="47"/>
      <c r="M2" s="1"/>
      <c r="N2" s="1"/>
      <c r="O2" s="1"/>
      <c r="P2" s="1"/>
      <c r="Q2" s="1"/>
      <c r="R2" s="1"/>
      <c r="S2" s="68" t="s">
        <v>1</v>
      </c>
      <c r="T2" s="68"/>
      <c r="U2" s="68"/>
      <c r="V2" s="68"/>
    </row>
    <row r="3" spans="1:22" ht="26.25" x14ac:dyDescent="0.25">
      <c r="A3" s="1"/>
      <c r="B3" s="1"/>
      <c r="C3" s="1"/>
      <c r="D3" s="1"/>
      <c r="E3" s="1"/>
      <c r="F3" s="1"/>
      <c r="G3" s="1"/>
      <c r="H3" s="47"/>
      <c r="M3" s="1"/>
      <c r="N3" s="1"/>
      <c r="O3" s="1"/>
      <c r="P3" s="1"/>
      <c r="Q3" s="1"/>
      <c r="R3" s="1"/>
      <c r="S3" s="68" t="s">
        <v>2</v>
      </c>
      <c r="T3" s="68"/>
      <c r="U3" s="68"/>
      <c r="V3" s="68"/>
    </row>
    <row r="4" spans="1:22" ht="12.75" customHeight="1" x14ac:dyDescent="0.4">
      <c r="A4" s="1"/>
      <c r="B4" s="1"/>
      <c r="C4" s="1"/>
      <c r="D4" s="1"/>
      <c r="E4" s="1"/>
      <c r="F4" s="1"/>
      <c r="G4" s="1"/>
      <c r="H4" s="47"/>
      <c r="M4" s="1"/>
      <c r="N4" s="1"/>
      <c r="O4" s="1"/>
      <c r="P4" s="1"/>
      <c r="Q4" s="1"/>
      <c r="R4" s="1"/>
      <c r="S4" s="2"/>
      <c r="T4" s="2"/>
      <c r="U4" s="2"/>
      <c r="V4" s="2"/>
    </row>
    <row r="5" spans="1:22" ht="26.25" x14ac:dyDescent="0.4">
      <c r="A5" s="3"/>
      <c r="B5" s="3"/>
      <c r="C5" s="3"/>
      <c r="D5" s="3"/>
      <c r="E5" s="3"/>
      <c r="F5" s="3"/>
      <c r="G5" s="3"/>
      <c r="H5" s="48"/>
      <c r="M5" s="3"/>
      <c r="N5" s="3"/>
      <c r="O5" s="3"/>
      <c r="P5" s="3"/>
      <c r="Q5" s="3"/>
      <c r="R5" s="3"/>
      <c r="S5" s="69" t="s">
        <v>3</v>
      </c>
      <c r="T5" s="69"/>
      <c r="U5" s="69"/>
      <c r="V5" s="69"/>
    </row>
    <row r="6" spans="1:22" ht="25.5" x14ac:dyDescent="0.25">
      <c r="A6" s="70" t="s">
        <v>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2" ht="25.5" x14ac:dyDescent="0.25">
      <c r="A7" s="70" t="s">
        <v>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2" ht="25.5" x14ac:dyDescent="0.25">
      <c r="A8" s="70" t="s">
        <v>6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2" ht="25.5" x14ac:dyDescent="0.25">
      <c r="A9" s="70" t="s">
        <v>7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2" ht="25.5" x14ac:dyDescent="0.25">
      <c r="A10" s="70" t="s">
        <v>8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2" ht="26.25" x14ac:dyDescent="0.25">
      <c r="A11" s="71" t="s">
        <v>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22" ht="26.25" x14ac:dyDescent="0.25">
      <c r="A12" s="67" t="s">
        <v>10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1:22" ht="26.25" x14ac:dyDescent="0.25">
      <c r="A13" s="67" t="s">
        <v>82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1:22" ht="26.25" x14ac:dyDescent="0.25">
      <c r="A14" s="63" t="s">
        <v>11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spans="1:22" ht="25.5" customHeight="1" x14ac:dyDescent="0.4">
      <c r="A15" s="4"/>
      <c r="B15" s="4"/>
      <c r="C15" s="4"/>
      <c r="D15" s="4"/>
      <c r="E15" s="4"/>
      <c r="F15" s="4"/>
      <c r="G15" s="5"/>
      <c r="H15" s="46"/>
      <c r="I15" s="5"/>
      <c r="J15" s="46"/>
      <c r="K15" s="5"/>
      <c r="L15" s="6"/>
      <c r="M15" s="6"/>
      <c r="N15" s="6"/>
      <c r="O15" s="6"/>
      <c r="P15" s="6"/>
      <c r="Q15" s="6"/>
      <c r="R15" s="6"/>
      <c r="S15" s="6"/>
      <c r="T15" s="7" t="s">
        <v>12</v>
      </c>
    </row>
    <row r="16" spans="1:22" ht="111.75" customHeight="1" x14ac:dyDescent="0.25">
      <c r="A16" s="62" t="s">
        <v>13</v>
      </c>
      <c r="B16" s="62" t="s">
        <v>14</v>
      </c>
      <c r="C16" s="62" t="s">
        <v>15</v>
      </c>
      <c r="D16" s="62" t="s">
        <v>16</v>
      </c>
      <c r="E16" s="62" t="s">
        <v>17</v>
      </c>
      <c r="F16" s="62"/>
      <c r="G16" s="64" t="s">
        <v>18</v>
      </c>
      <c r="H16" s="65"/>
      <c r="I16" s="65"/>
      <c r="J16" s="65"/>
      <c r="K16" s="65"/>
      <c r="L16" s="65"/>
      <c r="M16" s="64" t="s">
        <v>19</v>
      </c>
      <c r="N16" s="65"/>
      <c r="O16" s="65"/>
      <c r="P16" s="65"/>
      <c r="Q16" s="65"/>
      <c r="R16" s="65"/>
      <c r="S16" s="60" t="s">
        <v>20</v>
      </c>
      <c r="T16" s="62" t="s">
        <v>21</v>
      </c>
    </row>
    <row r="17" spans="1:22" ht="57.75" customHeight="1" x14ac:dyDescent="0.25">
      <c r="A17" s="62"/>
      <c r="B17" s="62"/>
      <c r="C17" s="62"/>
      <c r="D17" s="62"/>
      <c r="E17" s="62" t="s">
        <v>22</v>
      </c>
      <c r="F17" s="60" t="s">
        <v>23</v>
      </c>
      <c r="G17" s="60" t="s">
        <v>24</v>
      </c>
      <c r="H17" s="60" t="s">
        <v>25</v>
      </c>
      <c r="I17" s="60" t="s">
        <v>24</v>
      </c>
      <c r="J17" s="60" t="s">
        <v>26</v>
      </c>
      <c r="K17" s="60" t="s">
        <v>24</v>
      </c>
      <c r="L17" s="60" t="s">
        <v>27</v>
      </c>
      <c r="M17" s="60" t="s">
        <v>24</v>
      </c>
      <c r="N17" s="60" t="s">
        <v>25</v>
      </c>
      <c r="O17" s="60" t="s">
        <v>24</v>
      </c>
      <c r="P17" s="8" t="s">
        <v>26</v>
      </c>
      <c r="Q17" s="60" t="s">
        <v>28</v>
      </c>
      <c r="R17" s="60" t="s">
        <v>27</v>
      </c>
      <c r="S17" s="66"/>
      <c r="T17" s="62"/>
      <c r="U17" s="9"/>
      <c r="V17" s="9"/>
    </row>
    <row r="18" spans="1:22" ht="50.25" customHeight="1" x14ac:dyDescent="0.25">
      <c r="A18" s="62"/>
      <c r="B18" s="62"/>
      <c r="C18" s="62"/>
      <c r="D18" s="62"/>
      <c r="E18" s="62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10" t="s">
        <v>29</v>
      </c>
      <c r="Q18" s="61"/>
      <c r="R18" s="61"/>
      <c r="S18" s="61"/>
      <c r="T18" s="62"/>
      <c r="U18" s="9"/>
      <c r="V18" s="9"/>
    </row>
    <row r="19" spans="1:22" ht="63.75" customHeight="1" x14ac:dyDescent="0.25">
      <c r="A19" s="10">
        <v>1</v>
      </c>
      <c r="B19" s="50" t="s">
        <v>60</v>
      </c>
      <c r="C19" s="55" t="s">
        <v>83</v>
      </c>
      <c r="D19" s="11" t="s">
        <v>30</v>
      </c>
      <c r="E19" s="10" t="s">
        <v>31</v>
      </c>
      <c r="F19" s="54" t="s">
        <v>31</v>
      </c>
      <c r="G19" s="12" t="s">
        <v>33</v>
      </c>
      <c r="H19" s="42" t="s">
        <v>81</v>
      </c>
      <c r="I19" s="42" t="s">
        <v>34</v>
      </c>
      <c r="J19" s="13">
        <v>2040</v>
      </c>
      <c r="K19" s="12" t="s">
        <v>34</v>
      </c>
      <c r="L19" s="12" t="s">
        <v>35</v>
      </c>
      <c r="M19" s="12" t="s">
        <v>33</v>
      </c>
      <c r="N19" s="12" t="s">
        <v>81</v>
      </c>
      <c r="O19" s="12" t="s">
        <v>34</v>
      </c>
      <c r="P19" s="10">
        <v>0</v>
      </c>
      <c r="Q19" s="12" t="s">
        <v>34</v>
      </c>
      <c r="R19" s="12" t="s">
        <v>35</v>
      </c>
      <c r="S19" s="14">
        <f>P19-J19</f>
        <v>-2040</v>
      </c>
      <c r="T19" s="15" t="s">
        <v>84</v>
      </c>
      <c r="U19" s="9"/>
      <c r="V19" s="9"/>
    </row>
    <row r="20" spans="1:22" ht="75" customHeight="1" x14ac:dyDescent="0.25">
      <c r="A20" s="10">
        <v>2</v>
      </c>
      <c r="B20" s="50" t="s">
        <v>61</v>
      </c>
      <c r="C20" s="56"/>
      <c r="D20" s="11" t="s">
        <v>30</v>
      </c>
      <c r="E20" s="10" t="s">
        <v>31</v>
      </c>
      <c r="F20" s="10" t="s">
        <v>54</v>
      </c>
      <c r="G20" s="12" t="s">
        <v>33</v>
      </c>
      <c r="H20" s="42" t="s">
        <v>79</v>
      </c>
      <c r="I20" s="42" t="s">
        <v>34</v>
      </c>
      <c r="J20" s="16">
        <v>3733.5</v>
      </c>
      <c r="K20" s="12" t="s">
        <v>34</v>
      </c>
      <c r="L20" s="12" t="s">
        <v>35</v>
      </c>
      <c r="M20" s="12" t="s">
        <v>33</v>
      </c>
      <c r="N20" s="12" t="s">
        <v>79</v>
      </c>
      <c r="O20" s="12" t="s">
        <v>34</v>
      </c>
      <c r="P20" s="10">
        <v>3733.5</v>
      </c>
      <c r="Q20" s="12" t="s">
        <v>34</v>
      </c>
      <c r="R20" s="12" t="s">
        <v>35</v>
      </c>
      <c r="S20" s="14">
        <f t="shared" ref="S20:S33" si="0">P20-J20</f>
        <v>0</v>
      </c>
      <c r="T20" s="22"/>
      <c r="U20" s="9"/>
      <c r="V20" s="9"/>
    </row>
    <row r="21" spans="1:22" ht="222" customHeight="1" x14ac:dyDescent="0.25">
      <c r="A21" s="10">
        <v>3</v>
      </c>
      <c r="B21" s="27" t="s">
        <v>62</v>
      </c>
      <c r="C21" s="56"/>
      <c r="D21" s="11" t="s">
        <v>36</v>
      </c>
      <c r="E21" s="10" t="s">
        <v>31</v>
      </c>
      <c r="F21" s="10" t="s">
        <v>54</v>
      </c>
      <c r="G21" s="12" t="s">
        <v>33</v>
      </c>
      <c r="H21" s="42" t="s">
        <v>55</v>
      </c>
      <c r="I21" s="42" t="s">
        <v>34</v>
      </c>
      <c r="J21" s="16">
        <v>5517</v>
      </c>
      <c r="K21" s="12" t="s">
        <v>34</v>
      </c>
      <c r="L21" s="12" t="s">
        <v>35</v>
      </c>
      <c r="M21" s="12" t="s">
        <v>33</v>
      </c>
      <c r="N21" s="12" t="s">
        <v>55</v>
      </c>
      <c r="O21" s="12" t="s">
        <v>34</v>
      </c>
      <c r="P21" s="44">
        <v>5517.18</v>
      </c>
      <c r="Q21" s="12" t="s">
        <v>34</v>
      </c>
      <c r="R21" s="12" t="s">
        <v>35</v>
      </c>
      <c r="S21" s="14">
        <f t="shared" si="0"/>
        <v>0.18000000000029104</v>
      </c>
      <c r="T21" s="22"/>
      <c r="U21" s="9"/>
      <c r="V21" s="9"/>
    </row>
    <row r="22" spans="1:22" ht="57.75" customHeight="1" x14ac:dyDescent="0.25">
      <c r="A22" s="10"/>
      <c r="B22" s="10" t="s">
        <v>37</v>
      </c>
      <c r="C22" s="56"/>
      <c r="D22" s="10" t="s">
        <v>38</v>
      </c>
      <c r="E22" s="10"/>
      <c r="F22" s="10" t="s">
        <v>32</v>
      </c>
      <c r="G22" s="12" t="s">
        <v>33</v>
      </c>
      <c r="H22" s="42"/>
      <c r="I22" s="42" t="s">
        <v>34</v>
      </c>
      <c r="J22" s="16">
        <f>J23+J24+J25+J26+J27</f>
        <v>978</v>
      </c>
      <c r="K22" s="12" t="s">
        <v>34</v>
      </c>
      <c r="L22" s="12" t="s">
        <v>35</v>
      </c>
      <c r="M22" s="12" t="s">
        <v>33</v>
      </c>
      <c r="N22" s="12"/>
      <c r="O22" s="12" t="s">
        <v>34</v>
      </c>
      <c r="P22" s="10">
        <f>SUM(P23:P27)</f>
        <v>1090.8</v>
      </c>
      <c r="Q22" s="12" t="s">
        <v>34</v>
      </c>
      <c r="R22" s="12" t="s">
        <v>35</v>
      </c>
      <c r="S22" s="14">
        <f t="shared" si="0"/>
        <v>112.79999999999995</v>
      </c>
      <c r="T22" s="22" t="s">
        <v>44</v>
      </c>
      <c r="U22" s="9"/>
      <c r="V22" s="9"/>
    </row>
    <row r="23" spans="1:22" ht="72.75" customHeight="1" x14ac:dyDescent="0.25">
      <c r="A23" s="10">
        <v>4</v>
      </c>
      <c r="B23" s="51" t="s">
        <v>63</v>
      </c>
      <c r="C23" s="56"/>
      <c r="D23" s="11" t="s">
        <v>38</v>
      </c>
      <c r="E23" s="10"/>
      <c r="F23" s="10" t="s">
        <v>32</v>
      </c>
      <c r="G23" s="12" t="s">
        <v>33</v>
      </c>
      <c r="H23" s="42" t="s">
        <v>78</v>
      </c>
      <c r="I23" s="42" t="s">
        <v>34</v>
      </c>
      <c r="J23" s="16">
        <v>92</v>
      </c>
      <c r="K23" s="12" t="s">
        <v>34</v>
      </c>
      <c r="L23" s="12" t="s">
        <v>35</v>
      </c>
      <c r="M23" s="12" t="s">
        <v>33</v>
      </c>
      <c r="N23" s="12" t="s">
        <v>78</v>
      </c>
      <c r="O23" s="12" t="s">
        <v>34</v>
      </c>
      <c r="P23" s="10">
        <v>155.4</v>
      </c>
      <c r="Q23" s="12" t="s">
        <v>34</v>
      </c>
      <c r="R23" s="12" t="s">
        <v>35</v>
      </c>
      <c r="S23" s="14">
        <f t="shared" si="0"/>
        <v>63.400000000000006</v>
      </c>
      <c r="T23" s="22" t="s">
        <v>44</v>
      </c>
      <c r="U23" s="9"/>
      <c r="V23" s="9"/>
    </row>
    <row r="24" spans="1:22" ht="93" customHeight="1" x14ac:dyDescent="0.25">
      <c r="A24" s="10">
        <v>5</v>
      </c>
      <c r="B24" s="51" t="s">
        <v>39</v>
      </c>
      <c r="C24" s="56"/>
      <c r="D24" s="11" t="s">
        <v>38</v>
      </c>
      <c r="E24" s="10" t="s">
        <v>31</v>
      </c>
      <c r="F24" s="10" t="s">
        <v>32</v>
      </c>
      <c r="G24" s="12" t="s">
        <v>33</v>
      </c>
      <c r="H24" s="43" t="s">
        <v>56</v>
      </c>
      <c r="I24" s="42" t="s">
        <v>34</v>
      </c>
      <c r="J24" s="16">
        <v>111</v>
      </c>
      <c r="K24" s="10" t="s">
        <v>34</v>
      </c>
      <c r="L24" s="10" t="s">
        <v>35</v>
      </c>
      <c r="M24" s="10" t="s">
        <v>33</v>
      </c>
      <c r="N24" s="10" t="s">
        <v>56</v>
      </c>
      <c r="O24" s="10" t="s">
        <v>34</v>
      </c>
      <c r="P24" s="44">
        <v>135</v>
      </c>
      <c r="Q24" s="12" t="s">
        <v>34</v>
      </c>
      <c r="R24" s="10" t="s">
        <v>35</v>
      </c>
      <c r="S24" s="14">
        <f t="shared" si="0"/>
        <v>24</v>
      </c>
      <c r="T24" s="22" t="s">
        <v>44</v>
      </c>
      <c r="U24" s="17"/>
      <c r="V24" s="9"/>
    </row>
    <row r="25" spans="1:22" ht="98.25" customHeight="1" x14ac:dyDescent="0.25">
      <c r="A25" s="10">
        <v>6</v>
      </c>
      <c r="B25" s="51" t="s">
        <v>64</v>
      </c>
      <c r="C25" s="56"/>
      <c r="D25" s="11" t="s">
        <v>38</v>
      </c>
      <c r="E25" s="10"/>
      <c r="F25" s="10" t="s">
        <v>32</v>
      </c>
      <c r="G25" s="12" t="s">
        <v>33</v>
      </c>
      <c r="H25" s="43" t="s">
        <v>76</v>
      </c>
      <c r="I25" s="42" t="s">
        <v>34</v>
      </c>
      <c r="J25" s="16">
        <v>107</v>
      </c>
      <c r="K25" s="10" t="s">
        <v>34</v>
      </c>
      <c r="L25" s="10" t="s">
        <v>35</v>
      </c>
      <c r="M25" s="10" t="s">
        <v>33</v>
      </c>
      <c r="N25" s="10" t="s">
        <v>77</v>
      </c>
      <c r="O25" s="10" t="s">
        <v>34</v>
      </c>
      <c r="P25" s="10">
        <v>143.4</v>
      </c>
      <c r="Q25" s="12" t="s">
        <v>34</v>
      </c>
      <c r="R25" s="10" t="s">
        <v>35</v>
      </c>
      <c r="S25" s="14">
        <f t="shared" si="0"/>
        <v>36.400000000000006</v>
      </c>
      <c r="T25" s="22" t="s">
        <v>44</v>
      </c>
      <c r="U25" s="17"/>
      <c r="V25" s="9"/>
    </row>
    <row r="26" spans="1:22" ht="126" customHeight="1" x14ac:dyDescent="0.25">
      <c r="A26" s="10">
        <v>7</v>
      </c>
      <c r="B26" s="51" t="s">
        <v>65</v>
      </c>
      <c r="C26" s="56"/>
      <c r="D26" s="11" t="s">
        <v>38</v>
      </c>
      <c r="E26" s="10" t="s">
        <v>31</v>
      </c>
      <c r="F26" s="10" t="s">
        <v>32</v>
      </c>
      <c r="G26" s="12" t="s">
        <v>33</v>
      </c>
      <c r="H26" s="43" t="s">
        <v>75</v>
      </c>
      <c r="I26" s="42" t="s">
        <v>34</v>
      </c>
      <c r="J26" s="16">
        <v>543</v>
      </c>
      <c r="K26" s="10" t="s">
        <v>34</v>
      </c>
      <c r="L26" s="10" t="s">
        <v>35</v>
      </c>
      <c r="M26" s="10" t="s">
        <v>33</v>
      </c>
      <c r="N26" s="10" t="s">
        <v>75</v>
      </c>
      <c r="O26" s="10" t="s">
        <v>34</v>
      </c>
      <c r="P26" s="44">
        <v>388</v>
      </c>
      <c r="Q26" s="12" t="s">
        <v>34</v>
      </c>
      <c r="R26" s="10" t="s">
        <v>35</v>
      </c>
      <c r="S26" s="14">
        <f t="shared" si="0"/>
        <v>-155</v>
      </c>
      <c r="T26" s="22" t="s">
        <v>44</v>
      </c>
      <c r="U26" s="17"/>
      <c r="V26" s="9"/>
    </row>
    <row r="27" spans="1:22" ht="108" customHeight="1" x14ac:dyDescent="0.25">
      <c r="A27" s="10">
        <v>8</v>
      </c>
      <c r="B27" s="10" t="s">
        <v>40</v>
      </c>
      <c r="C27" s="56"/>
      <c r="D27" s="11" t="s">
        <v>38</v>
      </c>
      <c r="E27" s="10" t="s">
        <v>31</v>
      </c>
      <c r="F27" s="10" t="s">
        <v>32</v>
      </c>
      <c r="G27" s="12" t="s">
        <v>33</v>
      </c>
      <c r="H27" s="43" t="s">
        <v>57</v>
      </c>
      <c r="I27" s="42" t="s">
        <v>34</v>
      </c>
      <c r="J27" s="16">
        <v>125</v>
      </c>
      <c r="K27" s="10" t="s">
        <v>34</v>
      </c>
      <c r="L27" s="10" t="s">
        <v>35</v>
      </c>
      <c r="M27" s="10" t="s">
        <v>33</v>
      </c>
      <c r="N27" s="10" t="s">
        <v>57</v>
      </c>
      <c r="O27" s="10" t="s">
        <v>34</v>
      </c>
      <c r="P27" s="44">
        <v>269</v>
      </c>
      <c r="Q27" s="12" t="s">
        <v>34</v>
      </c>
      <c r="R27" s="10" t="s">
        <v>35</v>
      </c>
      <c r="S27" s="14">
        <f t="shared" si="0"/>
        <v>144</v>
      </c>
      <c r="T27" s="22" t="s">
        <v>44</v>
      </c>
      <c r="U27" s="17"/>
      <c r="V27" s="9"/>
    </row>
    <row r="28" spans="1:22" s="25" customFormat="1" ht="172.5" customHeight="1" x14ac:dyDescent="0.25">
      <c r="A28" s="18">
        <v>9</v>
      </c>
      <c r="B28" s="52" t="s">
        <v>66</v>
      </c>
      <c r="C28" s="56"/>
      <c r="D28" s="18" t="s">
        <v>41</v>
      </c>
      <c r="E28" s="18" t="s">
        <v>42</v>
      </c>
      <c r="F28" s="18" t="s">
        <v>54</v>
      </c>
      <c r="G28" s="19" t="s">
        <v>43</v>
      </c>
      <c r="H28" s="52" t="s">
        <v>66</v>
      </c>
      <c r="I28" s="19" t="s">
        <v>34</v>
      </c>
      <c r="J28" s="20">
        <v>7161</v>
      </c>
      <c r="K28" s="18" t="s">
        <v>34</v>
      </c>
      <c r="L28" s="18" t="s">
        <v>35</v>
      </c>
      <c r="M28" s="18" t="s">
        <v>43</v>
      </c>
      <c r="N28" s="52" t="s">
        <v>66</v>
      </c>
      <c r="O28" s="18" t="s">
        <v>34</v>
      </c>
      <c r="P28" s="10">
        <v>7160.9</v>
      </c>
      <c r="Q28" s="19" t="s">
        <v>34</v>
      </c>
      <c r="R28" s="18" t="s">
        <v>35</v>
      </c>
      <c r="S28" s="21">
        <f t="shared" si="0"/>
        <v>-0.1000000000003638</v>
      </c>
      <c r="T28" s="22"/>
      <c r="U28" s="23"/>
      <c r="V28" s="24"/>
    </row>
    <row r="29" spans="1:22" s="25" customFormat="1" ht="115.5" customHeight="1" x14ac:dyDescent="0.25">
      <c r="A29" s="18">
        <v>10</v>
      </c>
      <c r="B29" s="52" t="s">
        <v>67</v>
      </c>
      <c r="C29" s="56"/>
      <c r="D29" s="18" t="s">
        <v>45</v>
      </c>
      <c r="E29" s="18" t="s">
        <v>31</v>
      </c>
      <c r="F29" s="18" t="s">
        <v>58</v>
      </c>
      <c r="G29" s="19" t="s">
        <v>33</v>
      </c>
      <c r="H29" s="18" t="s">
        <v>80</v>
      </c>
      <c r="I29" s="19" t="s">
        <v>34</v>
      </c>
      <c r="J29" s="20">
        <v>4839</v>
      </c>
      <c r="K29" s="18" t="s">
        <v>34</v>
      </c>
      <c r="L29" s="18" t="s">
        <v>35</v>
      </c>
      <c r="M29" s="18" t="s">
        <v>33</v>
      </c>
      <c r="N29" s="18" t="s">
        <v>80</v>
      </c>
      <c r="O29" s="18" t="s">
        <v>34</v>
      </c>
      <c r="P29" s="18">
        <v>4833.8</v>
      </c>
      <c r="Q29" s="19" t="s">
        <v>34</v>
      </c>
      <c r="R29" s="18" t="s">
        <v>35</v>
      </c>
      <c r="S29" s="21">
        <f t="shared" si="0"/>
        <v>-5.1999999999998181</v>
      </c>
      <c r="T29" s="22" t="s">
        <v>44</v>
      </c>
      <c r="U29" s="23"/>
      <c r="V29" s="24"/>
    </row>
    <row r="30" spans="1:22" ht="148.5" customHeight="1" x14ac:dyDescent="0.25">
      <c r="A30" s="10">
        <v>11</v>
      </c>
      <c r="B30" s="10" t="s">
        <v>46</v>
      </c>
      <c r="C30" s="56"/>
      <c r="D30" s="10" t="s">
        <v>47</v>
      </c>
      <c r="E30" s="10" t="s">
        <v>31</v>
      </c>
      <c r="F30" s="10" t="s">
        <v>32</v>
      </c>
      <c r="G30" s="12" t="s">
        <v>48</v>
      </c>
      <c r="H30" s="43" t="s">
        <v>46</v>
      </c>
      <c r="I30" s="42" t="s">
        <v>34</v>
      </c>
      <c r="J30" s="16">
        <v>3039.5</v>
      </c>
      <c r="K30" s="10" t="s">
        <v>34</v>
      </c>
      <c r="L30" s="10" t="s">
        <v>35</v>
      </c>
      <c r="M30" s="10" t="s">
        <v>48</v>
      </c>
      <c r="N30" s="10" t="s">
        <v>46</v>
      </c>
      <c r="O30" s="10" t="s">
        <v>34</v>
      </c>
      <c r="P30" s="44">
        <v>3039.5</v>
      </c>
      <c r="Q30" s="12" t="s">
        <v>34</v>
      </c>
      <c r="R30" s="10" t="s">
        <v>35</v>
      </c>
      <c r="S30" s="14">
        <f t="shared" si="0"/>
        <v>0</v>
      </c>
      <c r="T30" s="26"/>
      <c r="U30" s="17"/>
      <c r="V30" s="9"/>
    </row>
    <row r="31" spans="1:22" ht="115.5" customHeight="1" x14ac:dyDescent="0.25">
      <c r="A31" s="10">
        <v>12</v>
      </c>
      <c r="B31" s="27" t="s">
        <v>68</v>
      </c>
      <c r="C31" s="56"/>
      <c r="D31" s="11" t="s">
        <v>36</v>
      </c>
      <c r="E31" s="10" t="s">
        <v>31</v>
      </c>
      <c r="F31" s="10" t="s">
        <v>54</v>
      </c>
      <c r="G31" s="12" t="s">
        <v>33</v>
      </c>
      <c r="H31" s="43" t="s">
        <v>74</v>
      </c>
      <c r="I31" s="42" t="s">
        <v>34</v>
      </c>
      <c r="J31" s="16">
        <v>500</v>
      </c>
      <c r="K31" s="10" t="s">
        <v>34</v>
      </c>
      <c r="L31" s="10" t="s">
        <v>35</v>
      </c>
      <c r="M31" s="10" t="s">
        <v>33</v>
      </c>
      <c r="N31" s="10" t="s">
        <v>74</v>
      </c>
      <c r="O31" s="10" t="s">
        <v>34</v>
      </c>
      <c r="P31" s="44">
        <v>500</v>
      </c>
      <c r="Q31" s="12" t="s">
        <v>34</v>
      </c>
      <c r="R31" s="10" t="s">
        <v>35</v>
      </c>
      <c r="S31" s="14">
        <f t="shared" si="0"/>
        <v>0</v>
      </c>
      <c r="T31" s="22"/>
      <c r="U31" s="17"/>
      <c r="V31" s="9"/>
    </row>
    <row r="32" spans="1:22" ht="87" customHeight="1" x14ac:dyDescent="0.25">
      <c r="A32" s="10">
        <v>13</v>
      </c>
      <c r="B32" s="27" t="s">
        <v>69</v>
      </c>
      <c r="C32" s="56"/>
      <c r="D32" s="11" t="s">
        <v>49</v>
      </c>
      <c r="E32" s="10" t="s">
        <v>31</v>
      </c>
      <c r="F32" s="10" t="s">
        <v>59</v>
      </c>
      <c r="G32" s="12" t="s">
        <v>33</v>
      </c>
      <c r="H32" s="43" t="s">
        <v>73</v>
      </c>
      <c r="I32" s="42" t="s">
        <v>34</v>
      </c>
      <c r="J32" s="16">
        <v>475</v>
      </c>
      <c r="K32" s="10" t="s">
        <v>34</v>
      </c>
      <c r="L32" s="10" t="s">
        <v>35</v>
      </c>
      <c r="M32" s="10" t="s">
        <v>33</v>
      </c>
      <c r="N32" s="10" t="s">
        <v>73</v>
      </c>
      <c r="O32" s="10" t="s">
        <v>34</v>
      </c>
      <c r="P32" s="44">
        <v>475</v>
      </c>
      <c r="Q32" s="12" t="s">
        <v>34</v>
      </c>
      <c r="R32" s="10" t="s">
        <v>35</v>
      </c>
      <c r="S32" s="14">
        <f t="shared" si="0"/>
        <v>0</v>
      </c>
      <c r="T32" s="22"/>
      <c r="U32" s="17"/>
      <c r="V32" s="9"/>
    </row>
    <row r="33" spans="1:22" s="25" customFormat="1" ht="150" customHeight="1" x14ac:dyDescent="0.25">
      <c r="A33" s="18">
        <v>14</v>
      </c>
      <c r="B33" s="53" t="s">
        <v>70</v>
      </c>
      <c r="C33" s="57"/>
      <c r="D33" s="18" t="s">
        <v>50</v>
      </c>
      <c r="E33" s="18" t="s">
        <v>42</v>
      </c>
      <c r="F33" s="18" t="s">
        <v>32</v>
      </c>
      <c r="G33" s="18" t="s">
        <v>71</v>
      </c>
      <c r="H33" s="18" t="s">
        <v>72</v>
      </c>
      <c r="I33" s="19" t="s">
        <v>34</v>
      </c>
      <c r="J33" s="20">
        <v>310</v>
      </c>
      <c r="K33" s="18" t="s">
        <v>34</v>
      </c>
      <c r="L33" s="18" t="s">
        <v>35</v>
      </c>
      <c r="M33" s="18" t="s">
        <v>71</v>
      </c>
      <c r="N33" s="18" t="s">
        <v>72</v>
      </c>
      <c r="O33" s="18" t="s">
        <v>34</v>
      </c>
      <c r="P33" s="44">
        <v>310</v>
      </c>
      <c r="Q33" s="19" t="s">
        <v>34</v>
      </c>
      <c r="R33" s="18" t="s">
        <v>35</v>
      </c>
      <c r="S33" s="21">
        <f t="shared" si="0"/>
        <v>0</v>
      </c>
      <c r="T33" s="22"/>
      <c r="U33" s="23"/>
      <c r="V33" s="24"/>
    </row>
    <row r="34" spans="1:22" s="32" customFormat="1" ht="25.5" x14ac:dyDescent="0.35">
      <c r="A34" s="28"/>
      <c r="B34" s="28" t="s">
        <v>51</v>
      </c>
      <c r="C34" s="28"/>
      <c r="D34" s="28"/>
      <c r="E34" s="28"/>
      <c r="F34" s="28"/>
      <c r="G34" s="28"/>
      <c r="H34" s="28"/>
      <c r="I34" s="28"/>
      <c r="J34" s="29">
        <f>SUM(J19:J33)-J22</f>
        <v>28593</v>
      </c>
      <c r="K34" s="28"/>
      <c r="L34" s="28"/>
      <c r="M34" s="28"/>
      <c r="N34" s="28"/>
      <c r="O34" s="28"/>
      <c r="P34" s="29">
        <f>P19+P20+P21+P22+P28+P29+P30+P31+P32+P33</f>
        <v>26660.679999999997</v>
      </c>
      <c r="Q34" s="30"/>
      <c r="R34" s="30"/>
      <c r="S34" s="29">
        <f>SUM(S19:S33)-S22</f>
        <v>-1932.3199999999997</v>
      </c>
      <c r="T34" s="31"/>
    </row>
    <row r="35" spans="1:22" ht="21" x14ac:dyDescent="0.35">
      <c r="M35" s="33"/>
      <c r="N35" s="33"/>
      <c r="O35" s="33"/>
      <c r="P35" s="33"/>
      <c r="Q35" s="33"/>
      <c r="R35" s="33"/>
      <c r="S35" s="33"/>
      <c r="T35" s="33"/>
    </row>
    <row r="36" spans="1:22" ht="21" x14ac:dyDescent="0.35">
      <c r="M36" s="33"/>
      <c r="N36" s="33"/>
      <c r="O36" s="41"/>
      <c r="P36" s="33"/>
      <c r="Q36" s="33"/>
      <c r="R36" s="33"/>
      <c r="S36" s="33"/>
      <c r="T36" s="33"/>
    </row>
    <row r="37" spans="1:22" ht="12" customHeight="1" x14ac:dyDescent="0.35">
      <c r="M37" s="33"/>
      <c r="N37" s="33"/>
      <c r="O37" s="33"/>
      <c r="P37" s="34"/>
      <c r="Q37" s="33"/>
      <c r="R37" s="33"/>
      <c r="S37" s="33"/>
      <c r="T37" s="33"/>
    </row>
    <row r="38" spans="1:22" s="35" customFormat="1" ht="39.75" customHeight="1" x14ac:dyDescent="0.35">
      <c r="B38" s="36" t="s">
        <v>52</v>
      </c>
      <c r="C38" s="36"/>
      <c r="D38" s="58"/>
      <c r="E38" s="58"/>
      <c r="F38" s="58"/>
      <c r="G38" s="36"/>
      <c r="H38" s="49"/>
      <c r="I38" s="59"/>
      <c r="J38" s="59"/>
      <c r="K38" s="59"/>
      <c r="L38" s="59"/>
      <c r="M38" s="36"/>
      <c r="N38" s="36"/>
      <c r="O38" s="58"/>
      <c r="P38" s="58"/>
      <c r="Q38" s="58"/>
      <c r="R38" s="36"/>
      <c r="S38" s="36"/>
      <c r="T38" s="37" t="s">
        <v>53</v>
      </c>
    </row>
    <row r="39" spans="1:22" ht="21" x14ac:dyDescent="0.35">
      <c r="E39" s="38"/>
      <c r="M39" s="33"/>
      <c r="N39" s="33"/>
      <c r="O39" s="39"/>
      <c r="P39" s="33"/>
      <c r="Q39" s="33"/>
      <c r="R39" s="33"/>
      <c r="S39" s="33"/>
      <c r="T39" s="33"/>
    </row>
    <row r="40" spans="1:22" x14ac:dyDescent="0.25">
      <c r="A40" s="40"/>
    </row>
    <row r="41" spans="1:22" x14ac:dyDescent="0.25">
      <c r="A41" s="40"/>
    </row>
  </sheetData>
  <mergeCells count="39">
    <mergeCell ref="A13:T13"/>
    <mergeCell ref="S1:V1"/>
    <mergeCell ref="S2:V2"/>
    <mergeCell ref="S3:V3"/>
    <mergeCell ref="S5:V5"/>
    <mergeCell ref="A6:T6"/>
    <mergeCell ref="A7:T7"/>
    <mergeCell ref="A8:T8"/>
    <mergeCell ref="A9:T9"/>
    <mergeCell ref="A10:T10"/>
    <mergeCell ref="A11:T11"/>
    <mergeCell ref="A12:T12"/>
    <mergeCell ref="A14:T14"/>
    <mergeCell ref="A16:A18"/>
    <mergeCell ref="B16:B18"/>
    <mergeCell ref="C16:C18"/>
    <mergeCell ref="D16:D18"/>
    <mergeCell ref="E16:F16"/>
    <mergeCell ref="G16:L16"/>
    <mergeCell ref="M16:R16"/>
    <mergeCell ref="S16:S18"/>
    <mergeCell ref="T16:T18"/>
    <mergeCell ref="R17:R18"/>
    <mergeCell ref="C19:C33"/>
    <mergeCell ref="D38:F38"/>
    <mergeCell ref="I38:L38"/>
    <mergeCell ref="O38:Q38"/>
    <mergeCell ref="K17:K18"/>
    <mergeCell ref="L17:L18"/>
    <mergeCell ref="M17:M18"/>
    <mergeCell ref="N17:N18"/>
    <mergeCell ref="O17:O18"/>
    <mergeCell ref="Q17:Q18"/>
    <mergeCell ref="E17:E18"/>
    <mergeCell ref="F17:F18"/>
    <mergeCell ref="G17:G18"/>
    <mergeCell ref="H17:H18"/>
    <mergeCell ref="I17:I18"/>
    <mergeCell ref="J17:J18"/>
  </mergeCells>
  <printOptions horizontalCentered="1"/>
  <pageMargins left="0" right="0" top="0.19685039370078741" bottom="0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полугодие 2022 г.</vt:lpstr>
      <vt:lpstr>'2 полугодие 2022 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Новицкая Ирина Николаевна</dc:creator>
  <cp:lastModifiedBy>Громова Анастасия Евгеньевна</cp:lastModifiedBy>
  <cp:lastPrinted>2023-01-19T13:16:58Z</cp:lastPrinted>
  <dcterms:created xsi:type="dcterms:W3CDTF">2022-07-21T13:15:52Z</dcterms:created>
  <dcterms:modified xsi:type="dcterms:W3CDTF">2023-01-23T08:05:09Z</dcterms:modified>
</cp:coreProperties>
</file>